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comments6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tabRatio="729" firstSheet="1" activeTab="1"/>
  </bookViews>
  <sheets>
    <sheet name="Kangatang" sheetId="2" state="veryHidden" r:id="rId1"/>
    <sheet name="1 CTCY" sheetId="3" r:id="rId2"/>
    <sheet name="2 NN LN TS" sheetId="4" r:id="rId3"/>
    <sheet name="3 CN XD" sheetId="5" r:id="rId4"/>
    <sheet name="4 TM DV" sheetId="6" r:id="rId5"/>
    <sheet name="5 VT" sheetId="7" r:id="rId6"/>
    <sheet name="6 KTTT" sheetId="8" r:id="rId7"/>
    <sheet name="7 LĐTBXH" sheetId="9" r:id="rId8"/>
    <sheet name="8 TNMT" sheetId="10" r:id="rId9"/>
    <sheet name="9 DS-KHHGD " sheetId="11" r:id="rId10"/>
    <sheet name="10 Y TẾ" sheetId="12" r:id="rId11"/>
    <sheet name="11 GDĐT" sheetId="13" r:id="rId12"/>
    <sheet name="12 VHTT" sheetId="14" r:id="rId13"/>
    <sheet name="13 TTTT" sheetId="15" r:id="rId14"/>
  </sheets>
  <definedNames>
    <definedName name="_xlnm._FilterDatabase" localSheetId="11" hidden="1">'11 GDĐT'!$A$7:$K$73</definedName>
    <definedName name="_xlnm.Print_Titles" localSheetId="10">'10 Y TẾ'!$5:$7</definedName>
    <definedName name="_xlnm.Print_Titles" localSheetId="11">'11 GDĐT'!$5:$6</definedName>
    <definedName name="_xlnm.Print_Titles" localSheetId="12">'12 VHTT'!$5:$7</definedName>
    <definedName name="_xlnm.Print_Titles" localSheetId="2">'2 NN LN TS'!$6:$8</definedName>
    <definedName name="_xlnm.Print_Titles" localSheetId="7">'7 LĐTBXH'!$5:$7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6" l="1"/>
  <c r="H8" i="6" l="1"/>
  <c r="H7" i="6" s="1"/>
  <c r="H12" i="5"/>
  <c r="H9" i="5"/>
  <c r="H8" i="5" s="1"/>
  <c r="J38" i="15" l="1"/>
  <c r="J37" i="15"/>
  <c r="J36" i="15"/>
  <c r="J35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19" i="15"/>
  <c r="J18" i="15"/>
  <c r="J17" i="15"/>
  <c r="J16" i="15"/>
  <c r="J15" i="15"/>
  <c r="J14" i="15"/>
  <c r="J12" i="15"/>
  <c r="J11" i="15"/>
  <c r="J9" i="15"/>
  <c r="J56" i="14"/>
  <c r="J55" i="14"/>
  <c r="J53" i="14"/>
  <c r="J52" i="14"/>
  <c r="J51" i="14"/>
  <c r="J50" i="14"/>
  <c r="J48" i="14"/>
  <c r="J47" i="14"/>
  <c r="J46" i="14"/>
  <c r="J45" i="14"/>
  <c r="J43" i="14"/>
  <c r="J42" i="14"/>
  <c r="J40" i="14"/>
  <c r="J39" i="14"/>
  <c r="J38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8" i="14"/>
  <c r="J17" i="14"/>
  <c r="J15" i="14"/>
  <c r="J13" i="14"/>
  <c r="J12" i="14"/>
  <c r="J11" i="14"/>
  <c r="J73" i="13"/>
  <c r="J72" i="13"/>
  <c r="J71" i="13"/>
  <c r="J70" i="13"/>
  <c r="J69" i="13"/>
  <c r="J68" i="13"/>
  <c r="J67" i="13"/>
  <c r="J66" i="13"/>
  <c r="J65" i="13"/>
  <c r="J64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0" i="13"/>
  <c r="J19" i="13"/>
  <c r="J17" i="13"/>
  <c r="J16" i="13"/>
  <c r="J15" i="13"/>
  <c r="J14" i="13"/>
  <c r="J13" i="13"/>
  <c r="J12" i="13"/>
  <c r="J11" i="13"/>
  <c r="J10" i="13"/>
  <c r="J9" i="13"/>
  <c r="J8" i="13"/>
  <c r="J7" i="13"/>
  <c r="K39" i="12"/>
  <c r="K38" i="12"/>
  <c r="K37" i="12"/>
  <c r="K36" i="12"/>
  <c r="K35" i="12"/>
  <c r="K34" i="12"/>
  <c r="K33" i="12"/>
  <c r="K31" i="12"/>
  <c r="K30" i="12"/>
  <c r="K29" i="12"/>
  <c r="K28" i="12"/>
  <c r="K26" i="12"/>
  <c r="K25" i="12"/>
  <c r="K24" i="12"/>
  <c r="K23" i="12"/>
  <c r="K22" i="12"/>
  <c r="K21" i="12"/>
  <c r="K20" i="12"/>
  <c r="K18" i="12"/>
  <c r="K17" i="12"/>
  <c r="K16" i="12"/>
  <c r="K15" i="12"/>
  <c r="K14" i="12"/>
  <c r="K13" i="12"/>
  <c r="K12" i="12"/>
  <c r="K11" i="12"/>
  <c r="K10" i="12"/>
  <c r="K9" i="12"/>
  <c r="K29" i="11"/>
  <c r="K28" i="11"/>
  <c r="K27" i="11"/>
  <c r="K26" i="11"/>
  <c r="K25" i="11"/>
  <c r="K24" i="11"/>
  <c r="K23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L21" i="10"/>
  <c r="K21" i="10"/>
  <c r="J21" i="10"/>
  <c r="L20" i="10"/>
  <c r="K20" i="10"/>
  <c r="J20" i="10"/>
  <c r="L17" i="10"/>
  <c r="L16" i="10"/>
  <c r="L15" i="10"/>
  <c r="L13" i="10"/>
  <c r="K13" i="10"/>
  <c r="J13" i="10"/>
  <c r="L12" i="10"/>
  <c r="K12" i="10"/>
  <c r="J12" i="10"/>
  <c r="L11" i="10"/>
  <c r="L10" i="10"/>
  <c r="K10" i="10"/>
  <c r="J10" i="10"/>
  <c r="L9" i="10"/>
  <c r="L8" i="10"/>
  <c r="K8" i="10"/>
  <c r="J8" i="10"/>
  <c r="L7" i="10"/>
  <c r="K7" i="10"/>
  <c r="J7" i="10"/>
  <c r="L76" i="9"/>
  <c r="K76" i="9"/>
  <c r="J76" i="9"/>
  <c r="L75" i="9"/>
  <c r="K75" i="9"/>
  <c r="J75" i="9"/>
  <c r="L74" i="9"/>
  <c r="L72" i="9"/>
  <c r="L71" i="9"/>
  <c r="L70" i="9"/>
  <c r="L68" i="9"/>
  <c r="L67" i="9"/>
  <c r="K67" i="9"/>
  <c r="J67" i="9"/>
  <c r="L66" i="9"/>
  <c r="K66" i="9"/>
  <c r="J66" i="9"/>
  <c r="L65" i="9"/>
  <c r="K65" i="9"/>
  <c r="J65" i="9"/>
  <c r="L64" i="9"/>
  <c r="K64" i="9"/>
  <c r="J64" i="9"/>
  <c r="L63" i="9"/>
  <c r="L62" i="9"/>
  <c r="L61" i="9"/>
  <c r="L60" i="9"/>
  <c r="L59" i="9"/>
  <c r="L58" i="9"/>
  <c r="L56" i="9"/>
  <c r="K56" i="9"/>
  <c r="J56" i="9"/>
  <c r="L55" i="9"/>
  <c r="L54" i="9"/>
  <c r="L53" i="9"/>
  <c r="L52" i="9"/>
  <c r="L50" i="9"/>
  <c r="K50" i="9"/>
  <c r="J50" i="9"/>
  <c r="L49" i="9"/>
  <c r="K49" i="9"/>
  <c r="J49" i="9"/>
  <c r="L48" i="9"/>
  <c r="K48" i="9"/>
  <c r="J48" i="9"/>
  <c r="L47" i="9"/>
  <c r="K47" i="9"/>
  <c r="J47" i="9"/>
  <c r="L46" i="9"/>
  <c r="K46" i="9"/>
  <c r="J46" i="9"/>
  <c r="L45" i="9"/>
  <c r="L44" i="9"/>
  <c r="L43" i="9"/>
  <c r="L42" i="9"/>
  <c r="K42" i="9"/>
  <c r="J42" i="9"/>
  <c r="L41" i="9"/>
  <c r="L40" i="9"/>
  <c r="L39" i="9"/>
  <c r="L38" i="9"/>
  <c r="K38" i="9"/>
  <c r="J38" i="9"/>
  <c r="L37" i="9"/>
  <c r="L35" i="9"/>
  <c r="L34" i="9"/>
  <c r="K34" i="9"/>
  <c r="J34" i="9"/>
  <c r="L33" i="9"/>
  <c r="L32" i="9"/>
  <c r="L30" i="9"/>
  <c r="K30" i="9"/>
  <c r="J30" i="9"/>
  <c r="L29" i="9"/>
  <c r="L28" i="9"/>
  <c r="L27" i="9"/>
  <c r="K27" i="9"/>
  <c r="J27" i="9"/>
  <c r="L26" i="9"/>
  <c r="L25" i="9"/>
  <c r="K25" i="9"/>
  <c r="J25" i="9"/>
  <c r="L24" i="9"/>
  <c r="L23" i="9"/>
  <c r="L22" i="9"/>
  <c r="L21" i="9"/>
  <c r="L19" i="9"/>
  <c r="K19" i="9"/>
  <c r="J19" i="9"/>
  <c r="L18" i="9"/>
  <c r="L17" i="9"/>
  <c r="K17" i="9"/>
  <c r="J17" i="9"/>
  <c r="L16" i="9"/>
  <c r="K16" i="9"/>
  <c r="J16" i="9"/>
  <c r="L15" i="9"/>
  <c r="L14" i="9"/>
  <c r="K14" i="9"/>
  <c r="J14" i="9"/>
  <c r="L13" i="9"/>
  <c r="L12" i="9"/>
  <c r="L11" i="9"/>
  <c r="L9" i="9"/>
  <c r="K13" i="8"/>
  <c r="K12" i="8"/>
  <c r="K11" i="8"/>
  <c r="K10" i="8"/>
  <c r="K9" i="8"/>
  <c r="K8" i="8"/>
  <c r="K7" i="8"/>
  <c r="M28" i="7"/>
  <c r="L24" i="7"/>
  <c r="L23" i="7"/>
  <c r="L22" i="7"/>
  <c r="L21" i="7"/>
  <c r="L20" i="7"/>
  <c r="L19" i="7"/>
  <c r="L18" i="7"/>
  <c r="L17" i="7"/>
  <c r="L15" i="7"/>
  <c r="L14" i="7"/>
  <c r="L13" i="7"/>
  <c r="L12" i="7"/>
  <c r="L11" i="7"/>
  <c r="L8" i="7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0" i="6"/>
  <c r="J10" i="6"/>
  <c r="I10" i="6"/>
  <c r="K9" i="6"/>
  <c r="J9" i="6"/>
  <c r="I9" i="6"/>
  <c r="K8" i="6"/>
  <c r="J8" i="6"/>
  <c r="I8" i="6"/>
  <c r="K7" i="6"/>
  <c r="J7" i="6"/>
  <c r="I7" i="6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6" i="5"/>
  <c r="K15" i="5"/>
  <c r="K14" i="5"/>
  <c r="K13" i="5"/>
  <c r="K12" i="5"/>
  <c r="K11" i="5"/>
  <c r="K10" i="5"/>
  <c r="K9" i="5"/>
  <c r="K8" i="5"/>
</calcChain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11"/>
            <color rgb="FF000000"/>
            <rFont val="Calibri"/>
            <family val="2"/>
          </rPr>
          <t>GIÁ TRỊ SẢN XUẤT CÔNG NGHIỆP (THEO GIÁ SO SÁNH NĂM 2010)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72" authorId="0" shapeId="0">
      <text>
        <r>
          <rPr>
            <sz val="11"/>
            <color rgb="FF000000"/>
            <rFont val="Calibri"/>
            <family val="2"/>
          </rPr>
          <t xml:space="preserve"> - Cai nghiện bằng thuốc thay thế (methadone)</t>
        </r>
      </text>
    </comment>
    <comment ref="AV72" authorId="0" shapeId="0">
      <text>
        <r>
          <rPr>
            <sz val="11"/>
            <color rgb="FF000000"/>
            <rFont val="Calibri"/>
            <family val="2"/>
          </rPr>
          <t>WELCOME:
38</t>
        </r>
      </text>
    </comment>
    <comment ref="BE72" authorId="0" shapeId="0">
      <text>
        <r>
          <rPr>
            <sz val="11"/>
            <color rgb="FF000000"/>
            <rFont val="Calibri"/>
            <family val="2"/>
          </rPr>
          <t>WELCOME:
14</t>
        </r>
      </text>
    </comment>
    <comment ref="BN72" authorId="0" shapeId="0">
      <text>
        <r>
          <rPr>
            <sz val="11"/>
            <color rgb="FF000000"/>
            <rFont val="Calibri"/>
            <family val="2"/>
          </rPr>
          <t>WELCOME:
12</t>
        </r>
      </text>
    </comment>
    <comment ref="BW72" authorId="0" shapeId="0">
      <text>
        <r>
          <rPr>
            <sz val="11"/>
            <color rgb="FF000000"/>
            <rFont val="Calibri"/>
            <family val="2"/>
          </rPr>
          <t>WELCOME:
19</t>
        </r>
      </text>
    </comment>
    <comment ref="CF72" authorId="0" shapeId="0">
      <text>
        <r>
          <rPr>
            <sz val="11"/>
            <color rgb="FF000000"/>
            <rFont val="Calibri"/>
            <family val="2"/>
          </rPr>
          <t>WELCOME:
62</t>
        </r>
      </text>
    </comment>
    <comment ref="CO72" authorId="0" shapeId="0">
      <text>
        <r>
          <rPr>
            <sz val="11"/>
            <color rgb="FF000000"/>
            <rFont val="Calibri"/>
            <family val="2"/>
          </rPr>
          <t>WELCOME:
3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18" authorId="0" shapeId="0">
      <text>
        <r>
          <rPr>
            <sz val="11"/>
            <color rgb="FF000000"/>
            <rFont val="Calibri"/>
            <family val="2"/>
          </rPr>
          <t>KHÔNG CHO VÀO KẾ HoẠCH 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B22" authorId="0" shapeId="0">
      <text>
        <r>
          <rPr>
            <sz val="11"/>
            <color rgb="FF000000"/>
            <rFont val="Calibri"/>
            <family val="2"/>
          </rPr>
          <t>WELCOME:
CHI TIEU NGƯỢC</t>
        </r>
      </text>
    </comment>
    <comment ref="B26" authorId="0" shapeId="0">
      <text>
        <r>
          <rPr>
            <sz val="11"/>
            <color rgb="FF000000"/>
            <rFont val="Calibri"/>
            <family val="2"/>
          </rPr>
          <t>Tỷ lệ phụ nữ đẻ được nhân viên y tế đã qua đào tạo đỡ</t>
        </r>
      </text>
    </comment>
    <comment ref="B30" authorId="0" shapeId="0">
      <text>
        <r>
          <rPr>
            <sz val="11"/>
            <color rgb="FF000000"/>
            <rFont val="Calibri"/>
            <family val="2"/>
          </rPr>
          <t>Tỷ lệ bao phủ bảo hiểm y tế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27" authorId="0" shapeId="0">
      <text>
        <r>
          <rPr>
            <sz val="11"/>
            <color rgb="FF000000"/>
            <rFont val="Calibri"/>
            <family val="2"/>
          </rPr>
          <t xml:space="preserve">Admin:
336
bỏ ngoài công lập
</t>
        </r>
      </text>
    </comment>
    <comment ref="D27" authorId="0" shapeId="0">
      <text>
        <r>
          <rPr>
            <sz val="11"/>
            <color rgb="FF000000"/>
            <rFont val="Calibri"/>
            <family val="2"/>
          </rPr>
          <t>Admin:
336</t>
        </r>
      </text>
    </comment>
    <comment ref="D53" authorId="0" shapeId="0">
      <text>
        <r>
          <rPr>
            <sz val="11"/>
            <color rgb="FF000000"/>
            <rFont val="Calibri"/>
            <family val="2"/>
          </rPr>
          <t>Mầm non Sùng Phài
TH + THCS Sùng Phài
Tiểu học Đoàn Kết
Mầm non Bình Minh + MN Quyết Tiến
THCS Đông Phong
THCS Quyết Tiến</t>
        </r>
      </text>
    </comment>
    <comment ref="E55" authorId="0" shapeId="0">
      <text>
        <r>
          <rPr>
            <b/>
            <sz val="26"/>
            <color indexed="8"/>
            <rFont val="Tahoma"/>
            <family val="2"/>
          </rPr>
          <t>Tăng 7 nhà bộ môn Quyết Tiến; 02 nhà lớp học chưa bàn giao lại cho xã, dự kiến trong năm bàn giao được.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sz val="11"/>
            <color rgb="FF000000"/>
            <rFont val="Calibri"/>
            <family val="2"/>
          </rPr>
          <t>ĐÁNH GIÁ CUỐI NĂM</t>
        </r>
      </text>
    </comment>
    <comment ref="AS30" authorId="0" shapeId="0">
      <text>
        <r>
          <rPr>
            <sz val="11"/>
            <color rgb="FF000000"/>
            <rFont val="Calibri"/>
            <family val="2"/>
          </rPr>
          <t>WELCOME:
9</t>
        </r>
      </text>
    </comment>
    <comment ref="BB30" authorId="0" shapeId="0">
      <text>
        <r>
          <rPr>
            <sz val="11"/>
            <color rgb="FF000000"/>
            <rFont val="Calibri"/>
            <family val="2"/>
          </rPr>
          <t>WELCOME:
40</t>
        </r>
      </text>
    </comment>
    <comment ref="BK30" authorId="0" shapeId="0">
      <text>
        <r>
          <rPr>
            <sz val="11"/>
            <color rgb="FF000000"/>
            <rFont val="Calibri"/>
            <family val="2"/>
          </rPr>
          <t>WELCOME:
15</t>
        </r>
      </text>
    </comment>
    <comment ref="BT30" authorId="0" shapeId="0">
      <text>
        <r>
          <rPr>
            <sz val="11"/>
            <color rgb="FF000000"/>
            <rFont val="Calibri"/>
            <family val="2"/>
          </rPr>
          <t>WELCOME:
3</t>
        </r>
      </text>
    </comment>
    <comment ref="CC30" authorId="0" shapeId="0">
      <text>
        <r>
          <rPr>
            <sz val="11"/>
            <color rgb="FF000000"/>
            <rFont val="Calibri"/>
            <family val="2"/>
          </rPr>
          <t>WELCOME:
8</t>
        </r>
      </text>
    </comment>
    <comment ref="BB31" authorId="0" shapeId="0">
      <text>
        <r>
          <rPr>
            <sz val="11"/>
            <color rgb="FF000000"/>
            <rFont val="Calibri"/>
            <family val="2"/>
          </rPr>
          <t>WELCOME:
10</t>
        </r>
      </text>
    </comment>
    <comment ref="BK31" authorId="0" shapeId="0">
      <text>
        <r>
          <rPr>
            <sz val="11"/>
            <color rgb="FF000000"/>
            <rFont val="Calibri"/>
            <family val="2"/>
          </rPr>
          <t xml:space="preserve">WELCOME:
</t>
        </r>
      </text>
    </comment>
  </commentList>
</comments>
</file>

<file path=xl/sharedStrings.xml><?xml version="1.0" encoding="utf-8"?>
<sst xmlns="http://schemas.openxmlformats.org/spreadsheetml/2006/main" count="1589" uniqueCount="704">
  <si>
    <t>Biểu số 1</t>
  </si>
  <si>
    <t>ĐỊNH HƯỚNG MỘT SỐ CHỈ TIÊU CHỦ YẾU KẾ HOẠCH PHÁT TRIỂN KINH TẾ - XÃ HỘI NĂM 2025</t>
  </si>
  <si>
    <t>(Kèm theo báo cáo số:                     /BC-UBND ngày    tháng      năm 2024 của UBND thành phố Lai Châu)</t>
  </si>
  <si>
    <t>STT</t>
  </si>
  <si>
    <t>Chỉ tiêu</t>
  </si>
  <si>
    <t>Đơn
vị
tính</t>
  </si>
  <si>
    <t>Mục tiêu NQĐH Đảng bộ</t>
  </si>
  <si>
    <t>Năm 2024</t>
  </si>
  <si>
    <t>Định hướng năm 2025</t>
  </si>
  <si>
    <t>So sánh (%)</t>
  </si>
  <si>
    <t xml:space="preserve">Ghi chú </t>
  </si>
  <si>
    <t>Kế hoạch giao</t>
  </si>
  <si>
    <t>TH 6 tháng</t>
  </si>
  <si>
    <t>Ước TH cả năm</t>
  </si>
  <si>
    <t>Ước TH cả năm 2024 / Kế hoạch giao năm 2024</t>
  </si>
  <si>
    <t>Định hướng năm 2025 / Ước TH cả năm 2024</t>
  </si>
  <si>
    <t>Định hướng năm 2025/Mục tiêu NQĐH Đảng bộ</t>
  </si>
  <si>
    <t>I</t>
  </si>
  <si>
    <t>CÁC CHỈ TIÊU VỀ KINH TẾ</t>
  </si>
  <si>
    <t>Thu nhập bình quân đầu người/năm</t>
  </si>
  <si>
    <t>Triệu đồng</t>
  </si>
  <si>
    <t>Tổng thu ngân sách nhà nước trên địa bàn</t>
  </si>
  <si>
    <t>Tỷ đồng</t>
  </si>
  <si>
    <t>Giá trị sản xuất bình quân trên 1 ha đất trồng trọt và nuôi trồng thủy sản</t>
  </si>
  <si>
    <t>Triệu đồng/ha/
năm</t>
  </si>
  <si>
    <t>II</t>
  </si>
  <si>
    <t>CÁC CHỈ TIÊU VỀ XÃ HỘI</t>
  </si>
  <si>
    <t xml:space="preserve">Tỷ lệ dân số được quản lý bằng hồ sơ sức khỏe điện tử </t>
  </si>
  <si>
    <t>%</t>
  </si>
  <si>
    <t>Tỷ lệ tăng dân số tự nhiên</t>
  </si>
  <si>
    <t>%o</t>
  </si>
  <si>
    <t>Tỷ lệ trẻ em dưới 5 tuổi bị suy dinh dưỡng (thể nhẹ cân)</t>
  </si>
  <si>
    <t>Tỷ lệ người dân tham gia bảo hiểm y tế</t>
  </si>
  <si>
    <t>Tỷ lệ các trường đạt chuẩn Quốc gia</t>
  </si>
  <si>
    <t>Tỷ lệ các trường đạt chuẩn quốc gia mức độ II</t>
  </si>
  <si>
    <t>Số lao động được giải quyết việc làm trong năm</t>
  </si>
  <si>
    <t>Người</t>
  </si>
  <si>
    <t>Số lao động được đào tạo nghề sơ cấp và dạy nghề thường xuyên</t>
  </si>
  <si>
    <t>Tỷ lệ lao động qua đào tạo, tập huấn</t>
  </si>
  <si>
    <t>Tỷ lệ hộ gia đình đạt tiêu chuẩn văn hóa</t>
  </si>
  <si>
    <t>Tỷ lệ bản, tổ dân phố đạt tiêu chuẩn văn hóa</t>
  </si>
  <si>
    <t>Tỷ lệ cơ quan, đơn vị, trường học đạt tiêu chuẩn văn hóa</t>
  </si>
  <si>
    <t>Tỷ lệ các tuyến phố đạt tuyến phố văn minh</t>
  </si>
  <si>
    <t>Tỷ lệ phường đạt chuẩn đô thị văn minh</t>
  </si>
  <si>
    <t>III</t>
  </si>
  <si>
    <t>CÁC CHỈ TIÊU VỀ MÔI TRƯỜNG</t>
  </si>
  <si>
    <t>Tỷ lệ dân số được sử dụng nước sinh hoạt hợp vệ sinh</t>
  </si>
  <si>
    <t>Trong đó:</t>
  </si>
  <si>
    <t>+ Tỷ lệ dân số đô thị được sử dụng nước sạch qua hệ thống cấp nước tập trung</t>
  </si>
  <si>
    <t>+ Tỷ lệ dân số nông thôn được sử dụng nước sạch qua hệ thống cấp nước tập trung</t>
  </si>
  <si>
    <t>Tỷ lệ chất thải rắn sinh hoạt đô thị được thu gom</t>
  </si>
  <si>
    <t>Tỷ lệ chất thải rắn y tế được xử lý đạt tiêu chuẩn môi trường</t>
  </si>
  <si>
    <t>Biểu số 2</t>
  </si>
  <si>
    <t>ĐỊNH HƯỚNG CHỈ TIÊU PHÁT TRIỂN VỀ SẢN XUẤT NÔNG NGHIỆP - LÂM NGHIỆP - THỦY SẢN, XÂY DỰNG NÔNG THÔN MỚI NĂM 2025</t>
  </si>
  <si>
    <t>TT</t>
  </si>
  <si>
    <t>Đơn
 vị 
tính</t>
  </si>
  <si>
    <t>TH 6 tháng năm 2023</t>
  </si>
  <si>
    <t>Ghi chú</t>
  </si>
  <si>
    <t>Chia ra các xã, phường</t>
  </si>
  <si>
    <t>TH 6 tháng năm 2024/Kế hoạch giao 2024</t>
  </si>
  <si>
    <t>Ước TH cả năm 2024/Kế hoạch giao 2024</t>
  </si>
  <si>
    <t>Định hướng KH 2025/Ước TH 2024</t>
  </si>
  <si>
    <t>Đoàn Kết</t>
  </si>
  <si>
    <t>Tân Phong</t>
  </si>
  <si>
    <t>Đông Phong</t>
  </si>
  <si>
    <t>Quyết Thắng</t>
  </si>
  <si>
    <t>Quyết Tiến</t>
  </si>
  <si>
    <t>San Thàng</t>
  </si>
  <si>
    <t>Sùng Phài</t>
  </si>
  <si>
    <t>KH giao</t>
  </si>
  <si>
    <t>Ước cả năm</t>
  </si>
  <si>
    <t>Định hướng 2025</t>
  </si>
  <si>
    <t>A</t>
  </si>
  <si>
    <t>GIÁ TRỊ SẢN XUẤT (GIÁ HIỆN HÀNH)</t>
  </si>
  <si>
    <t>Tỷ
 đồng</t>
  </si>
  <si>
    <t xml:space="preserve"> - Nông nghiệp</t>
  </si>
  <si>
    <t>,,</t>
  </si>
  <si>
    <t xml:space="preserve"> Trong đó: + Trồng trọt</t>
  </si>
  <si>
    <t xml:space="preserve">                  + Chăn nuôi</t>
  </si>
  <si>
    <t xml:space="preserve">                  + Dịch vụ NN</t>
  </si>
  <si>
    <t xml:space="preserve"> - Lâm nghiệp</t>
  </si>
  <si>
    <t xml:space="preserve"> - Thủy sản</t>
  </si>
  <si>
    <t>B</t>
  </si>
  <si>
    <t>NÔNG NGHIỆP</t>
  </si>
  <si>
    <t>- Tổng diện tích đất nông nghiệp canh tác</t>
  </si>
  <si>
    <t>Ha</t>
  </si>
  <si>
    <t>- Giá trị sản xuất bình quân trên 1 ha đất trồng trọt và nôi trồng thủy sản</t>
  </si>
  <si>
    <t>Tr.đ/
ha/năm</t>
  </si>
  <si>
    <t>- Giá trị sản xuất vùng chuyên canh tập trung</t>
  </si>
  <si>
    <t>- Tổng diện tích gieo trồng</t>
  </si>
  <si>
    <t>- Tổng diện tích sản xuất tăng vụ</t>
  </si>
  <si>
    <t>Sản lượng lương thực</t>
  </si>
  <si>
    <t>- Tổng SLLT có hạt</t>
  </si>
  <si>
    <t>Tấn</t>
  </si>
  <si>
    <t xml:space="preserve">Trong đó: - Thóc </t>
  </si>
  <si>
    <t>Cơ cấu thóc ruộng trong TSLLT</t>
  </si>
  <si>
    <t>Diện tích cây hàng năm</t>
  </si>
  <si>
    <t>a</t>
  </si>
  <si>
    <t>Cây lương thực (Có hạt)</t>
  </si>
  <si>
    <t xml:space="preserve"> </t>
  </si>
  <si>
    <t>Diện tích</t>
  </si>
  <si>
    <t xml:space="preserve">Sản lượng </t>
  </si>
  <si>
    <t>+</t>
  </si>
  <si>
    <t>Lúa mùa: Diện tích</t>
  </si>
  <si>
    <t>Năng suất</t>
  </si>
  <si>
    <t>Tạ/ha</t>
  </si>
  <si>
    <t>Sản Lượng</t>
  </si>
  <si>
    <t xml:space="preserve">Lúa chiêm xuân: Diện tích </t>
  </si>
  <si>
    <t>Trong đó: Diện tích lúa hàng hóa tập trung</t>
  </si>
  <si>
    <t>Cây ngô: Diện tích</t>
  </si>
  <si>
    <t>+ Vụ xuân sớm, xuân hè</t>
  </si>
  <si>
    <t>+ Vụ thu đông</t>
  </si>
  <si>
    <t>+ Vụ đông</t>
  </si>
  <si>
    <t>b</t>
  </si>
  <si>
    <t>Cây mầu</t>
  </si>
  <si>
    <t>Cây rau mầu khác</t>
  </si>
  <si>
    <t xml:space="preserve"> - Diện tích rau chính</t>
  </si>
  <si>
    <t xml:space="preserve"> - Diện tích rau tăng vụ</t>
  </si>
  <si>
    <t xml:space="preserve"> - Năng suất</t>
  </si>
  <si>
    <t xml:space="preserve"> - Sản lượng </t>
  </si>
  <si>
    <t>Cây khoai lang: Diện tích</t>
  </si>
  <si>
    <t>Trong đó diện tích tăng vụ</t>
  </si>
  <si>
    <t>c</t>
  </si>
  <si>
    <t>Cây hoa</t>
  </si>
  <si>
    <t>ha</t>
  </si>
  <si>
    <t>Cây công nghiệp</t>
  </si>
  <si>
    <t>Cây công nghiệp ngắn ngày</t>
  </si>
  <si>
    <t>-</t>
  </si>
  <si>
    <t xml:space="preserve">Cây lạc: Diện tích </t>
  </si>
  <si>
    <t>Cây Đậu tương: Diện tích</t>
  </si>
  <si>
    <t>Cây Mía: Diện tích</t>
  </si>
  <si>
    <t>Cây Dong Riềng: Diện tích</t>
  </si>
  <si>
    <t>Cây Sắn</t>
  </si>
  <si>
    <t>Cây công nghiệp lâu năm</t>
  </si>
  <si>
    <t>Cây ăn quả</t>
  </si>
  <si>
    <t>Sản lượng</t>
  </si>
  <si>
    <t>Tổng diện tích chè</t>
  </si>
  <si>
    <t>Trong đó: + Diện tích trồng mới</t>
  </si>
  <si>
    <t xml:space="preserve"> - Diện tích chè kinh doanh</t>
  </si>
  <si>
    <t xml:space="preserve"> - Diện tích chè trong giai đoạn kiến thiết cơ bản</t>
  </si>
  <si>
    <t xml:space="preserve"> Năng suất</t>
  </si>
  <si>
    <t xml:space="preserve"> Sản lượng chè búp tươi</t>
  </si>
  <si>
    <t xml:space="preserve"> Diện tích cây mắc ca</t>
  </si>
  <si>
    <t>+ Diện tích trồng thuần</t>
  </si>
  <si>
    <t>+ Diện tích trồng xen chè</t>
  </si>
  <si>
    <t>tấn</t>
  </si>
  <si>
    <t>Diện tích Cây Thảo quả</t>
  </si>
  <si>
    <t>Trong đó:  DT hiện có (đã cho thu hoạch)</t>
  </si>
  <si>
    <t xml:space="preserve"> - Sản lượng</t>
  </si>
  <si>
    <t>Chăn nuôi</t>
  </si>
  <si>
    <t>Tổng đàn gia súc</t>
  </si>
  <si>
    <t>Con</t>
  </si>
  <si>
    <t>Đàn trâu</t>
  </si>
  <si>
    <t>Đàn bò</t>
  </si>
  <si>
    <t>Đàn ngựa</t>
  </si>
  <si>
    <t xml:space="preserve">Đàn lợn </t>
  </si>
  <si>
    <t xml:space="preserve">Đàn dê </t>
  </si>
  <si>
    <t>Tốc độ tăng đàn gia súc</t>
  </si>
  <si>
    <t>Tổng đàn gia cầm</t>
  </si>
  <si>
    <t>Đàn gia cầm</t>
  </si>
  <si>
    <t>con</t>
  </si>
  <si>
    <t>Đàn ong</t>
  </si>
  <si>
    <t>Đàn</t>
  </si>
  <si>
    <t>Thịt hơi các loại</t>
  </si>
  <si>
    <t>Trong đó: Thịt lợn</t>
  </si>
  <si>
    <t>C</t>
  </si>
  <si>
    <t>THUỶ SẢN</t>
  </si>
  <si>
    <t>DT nuôi trồng TS</t>
  </si>
  <si>
    <t>Trong đó: + Diện tích ao</t>
  </si>
  <si>
    <t>D</t>
  </si>
  <si>
    <t>LÂM NGHIỆP</t>
  </si>
  <si>
    <t>Tỷ lệ che phủ rừng</t>
  </si>
  <si>
    <t>Diện tích đất lâm nghiệp</t>
  </si>
  <si>
    <t>Trong đó: - Tổng diện tích rừng hiện có</t>
  </si>
  <si>
    <t xml:space="preserve"> + Rừng tự nhiên</t>
  </si>
  <si>
    <t xml:space="preserve"> + Rừng trồng đã thành rừng</t>
  </si>
  <si>
    <t xml:space="preserve"> - Rừng trồng chưa thành rừng</t>
  </si>
  <si>
    <t xml:space="preserve"> - Đất không có rừng </t>
  </si>
  <si>
    <t>Rừng cảnh quan đô thị (rừng ngoài quy hoạch 3 loại rừng)</t>
  </si>
  <si>
    <t>Chăm sóc rừng trồng</t>
  </si>
  <si>
    <t>- Năm thứ 1</t>
  </si>
  <si>
    <t>- Năm thứ 2</t>
  </si>
  <si>
    <t xml:space="preserve"> - Năm thứ 3</t>
  </si>
  <si>
    <t>- Năm thứ 4</t>
  </si>
  <si>
    <t xml:space="preserve">Khoanh nuôi bảo vệ tái sinh rừng </t>
  </si>
  <si>
    <t xml:space="preserve"> + Khoán bảo vệ rừng</t>
  </si>
  <si>
    <t xml:space="preserve"> + Khoanh nuôi tái sinh rừng </t>
  </si>
  <si>
    <t>Trồng cây phân tán</t>
  </si>
  <si>
    <t>Cây</t>
  </si>
  <si>
    <t>E</t>
  </si>
  <si>
    <t>PHÁT TRIỂN NÔNG THÔN</t>
  </si>
  <si>
    <t xml:space="preserve"> - Tỷ lệ dân số nông thôn được sử dụng nước hợp vệ sinh</t>
  </si>
  <si>
    <t xml:space="preserve"> - Tỷ lệ hộ dân tộc thiểu số được sử dụng nước hợp vệ sinh</t>
  </si>
  <si>
    <t xml:space="preserve"> - Thực hiện bộ tiêu chí quốc gia về NTM</t>
  </si>
  <si>
    <t>xã</t>
  </si>
  <si>
    <t xml:space="preserve"> + Số xã đạt 19 tiêu chí (lũy kế)</t>
  </si>
  <si>
    <t xml:space="preserve"> + Số xã đạt từ 15-18 tiêu chí</t>
  </si>
  <si>
    <t xml:space="preserve"> + Số xã đạt từ 10-14 tiêu chí</t>
  </si>
  <si>
    <t xml:space="preserve"> + Số xã đạt từ 5-9 tiêu chí</t>
  </si>
  <si>
    <t xml:space="preserve"> + Bình quân tiêu chí trên xã</t>
  </si>
  <si>
    <t>Tiêu chí/xã</t>
  </si>
  <si>
    <t>Biểu số 3</t>
  </si>
  <si>
    <t>ĐỊNH HƯỚNG CHỈ TIÊU PHÁT TRIỂN SẢN XUẤT CÔNG NGHIỆP NĂM 2025</t>
  </si>
  <si>
    <t>Chia ra các xã phường</t>
  </si>
  <si>
    <t>Giá trị sản xuất công nghiệp (theo giá hiện hành)</t>
  </si>
  <si>
    <t>Phân theo thành phần kinh tế</t>
  </si>
  <si>
    <t xml:space="preserve">  + Quốc doanh địa phương</t>
  </si>
  <si>
    <t xml:space="preserve">  + Khu vực ngoài quốc doanh</t>
  </si>
  <si>
    <t>Phân theo ngành công nghiệp</t>
  </si>
  <si>
    <t xml:space="preserve"> - Công nghiệp khai khoáng</t>
  </si>
  <si>
    <t xml:space="preserve"> - Công nghiệp chế biến, chế tạo</t>
  </si>
  <si>
    <t xml:space="preserve"> - Cung cấp nước, quản lý và xử lý rác thải, nước thải</t>
  </si>
  <si>
    <t xml:space="preserve"> - CN khác</t>
  </si>
  <si>
    <t>Các sản phẩm công nghiệp chủ yếu</t>
  </si>
  <si>
    <t xml:space="preserve"> -</t>
  </si>
  <si>
    <t>Gạch xây các loại</t>
  </si>
  <si>
    <t>1000 v</t>
  </si>
  <si>
    <t>Đá xây dựng</t>
  </si>
  <si>
    <t>1000 m3</t>
  </si>
  <si>
    <t>Sản xuất đồ gỗ</t>
  </si>
  <si>
    <t>m3</t>
  </si>
  <si>
    <t>Gia công hàng may mặc</t>
  </si>
  <si>
    <t>1000 Bộ</t>
  </si>
  <si>
    <t>Chăn đệm địa phương</t>
  </si>
  <si>
    <t>Chiếc</t>
  </si>
  <si>
    <t>Sản xuất đồ sắt</t>
  </si>
  <si>
    <t>m2</t>
  </si>
  <si>
    <t>Sản xuất khung nhôm kính</t>
  </si>
  <si>
    <t>Sản xuất gạch Block</t>
  </si>
  <si>
    <t>Cột điện bê tông</t>
  </si>
  <si>
    <t>Cột</t>
  </si>
  <si>
    <t>Ống cống bê tông</t>
  </si>
  <si>
    <t>Cái</t>
  </si>
  <si>
    <t>Chế biến chè khô</t>
  </si>
  <si>
    <t>Sản xuất xi măng</t>
  </si>
  <si>
    <t>Sản xuất bánh, bún phở</t>
  </si>
  <si>
    <t>Sản xuất rượu địa phương</t>
  </si>
  <si>
    <t>1000 L</t>
  </si>
  <si>
    <t>Nước máy sinh hoạt</t>
  </si>
  <si>
    <t>Sản xuất tấm lợp (tôn ép xốp)</t>
  </si>
  <si>
    <t>Biểu số 4</t>
  </si>
  <si>
    <t>ĐỊNH HƯỚNG CHỈ TIÊU VỀ PHÁT TRIỂN THƯƠNG MẠI - DỊCH VỤ - DU LỊCH NĂM 2025</t>
  </si>
  <si>
    <t>Định hướng Kế hoạch năm 2025</t>
  </si>
  <si>
    <t xml:space="preserve"> Tổng mức bán lẻ HH và doanh thu dịch vụ tiêu dùng (giá hiện hành)</t>
  </si>
  <si>
    <t xml:space="preserve"> - Phân theo ngành kinh tế</t>
  </si>
  <si>
    <t xml:space="preserve"> + Thương nghiệp (giá hiện hành)</t>
  </si>
  <si>
    <t xml:space="preserve"> + Dịch vụ lưu trú, ăn uống và dịch vụ tiêu dùng</t>
  </si>
  <si>
    <t xml:space="preserve">  - Các mặt hàng chủ yếu</t>
  </si>
  <si>
    <t xml:space="preserve"> + Xăng dầu</t>
  </si>
  <si>
    <t xml:space="preserve"> Trong đó: Dầu hoả</t>
  </si>
  <si>
    <t xml:space="preserve"> + Muối I ốt</t>
  </si>
  <si>
    <t xml:space="preserve"> + Giống Nông nghiệp</t>
  </si>
  <si>
    <t xml:space="preserve"> + Thuốc chữa bệnh, vật tư y tế</t>
  </si>
  <si>
    <t xml:space="preserve"> + Giấy vở</t>
  </si>
  <si>
    <t>Khách sạn - Nhà hàng - Dịch vụ du lịch</t>
  </si>
  <si>
    <t>2.1</t>
  </si>
  <si>
    <t>Mạng lưới</t>
  </si>
  <si>
    <t xml:space="preserve"> - Số Khách sạn</t>
  </si>
  <si>
    <t>cái</t>
  </si>
  <si>
    <t>Trong đó: KS 3 sao trở lên</t>
  </si>
  <si>
    <t xml:space="preserve"> - Số phòng khách sạn</t>
  </si>
  <si>
    <t>Phòng</t>
  </si>
  <si>
    <t>Công suất sử dụng phòng</t>
  </si>
  <si>
    <t xml:space="preserve"> - Nhà hàng</t>
  </si>
  <si>
    <t>2.2</t>
  </si>
  <si>
    <t>Tổng lượt khách du lịch</t>
  </si>
  <si>
    <t>Lượt người</t>
  </si>
  <si>
    <t xml:space="preserve"> Trong đó:</t>
  </si>
  <si>
    <t xml:space="preserve"> - Khách quốc tế</t>
  </si>
  <si>
    <t xml:space="preserve"> + Trong đó số khách có lưu trú</t>
  </si>
  <si>
    <t xml:space="preserve"> + Ngày lưu trú/ khách quốc tế</t>
  </si>
  <si>
    <t>Ngày</t>
  </si>
  <si>
    <t xml:space="preserve"> + Mức chi tiêu trong ngày/khách quốc tế</t>
  </si>
  <si>
    <t>Trong đó: Mức chi tiêu/ khách không lưu trú</t>
  </si>
  <si>
    <t xml:space="preserve"> - Khách nội địa</t>
  </si>
  <si>
    <t xml:space="preserve"> + Ngày lưu trú/ khách nội địa</t>
  </si>
  <si>
    <t xml:space="preserve"> + Mức chi tiêu trong ngày/khách nội địa</t>
  </si>
  <si>
    <t>2.3</t>
  </si>
  <si>
    <t xml:space="preserve"> Doanh thu từ ngành du lịch</t>
  </si>
  <si>
    <t>+ Khách quốc tế</t>
  </si>
  <si>
    <t>+ Khách nội địa</t>
  </si>
  <si>
    <t>Biểu số 5</t>
  </si>
  <si>
    <t>ĐỊNH HƯỚNG CHỈ TIÊU VỀ PHÁT TRIỂN DỊCH VỤ VẬN TẢI NĂM 2025</t>
  </si>
  <si>
    <t>(Kèm theo báo cáo số:               /BC-UBND ngày    tháng      năm 2024 của UBND thành phố Lai Châu)</t>
  </si>
  <si>
    <t>Đơn vị
tính</t>
  </si>
  <si>
    <t xml:space="preserve">TH 6 tháng năm 2024/TH 6 tháng 2023 </t>
  </si>
  <si>
    <t>Vận tải hàng hoá</t>
  </si>
  <si>
    <t>1.1</t>
  </si>
  <si>
    <t>K. lượng hàng hoá vận chuyển</t>
  </si>
  <si>
    <t>1000 tấn</t>
  </si>
  <si>
    <t>- Quốc doanh</t>
  </si>
  <si>
    <t>- Ngoài quốc doanh</t>
  </si>
  <si>
    <t>1.2</t>
  </si>
  <si>
    <t>K. lượng hàng hoá luân chuyển</t>
  </si>
  <si>
    <t>1000 
T.km</t>
  </si>
  <si>
    <t>1000
T.km</t>
  </si>
  <si>
    <t>2</t>
  </si>
  <si>
    <t>Vận tải hành khách</t>
  </si>
  <si>
    <t>K. lượng hành khách vận chuyển</t>
  </si>
  <si>
    <t>1000 hk</t>
  </si>
  <si>
    <t>K. lượng hành khách luân chuyển</t>
  </si>
  <si>
    <t>1000 
hk.km</t>
  </si>
  <si>
    <t>1000
hk.km</t>
  </si>
  <si>
    <t>Ghi chú: Phòng Quản lý đô thị và phòng Kinh tế thành phố báo cáo số liệu biểu này!</t>
  </si>
  <si>
    <t>Biểu số 6</t>
  </si>
  <si>
    <t>ĐỊNH HƯỚNG CHỈ TIÊU VỀ PHÁT TRIỂN KINH TẾ TẬP THỂ - HỢP TÁC XÃ NĂM 2025</t>
  </si>
  <si>
    <t>1</t>
  </si>
  <si>
    <t>Tổng số hợp tác xã</t>
  </si>
  <si>
    <t>HTX</t>
  </si>
  <si>
    <t xml:space="preserve">   Trong đó: thành lập mới</t>
  </si>
  <si>
    <t>Số HTX giải thể</t>
  </si>
  <si>
    <t>Tổng số Liên hiệp hợp tác xã</t>
  </si>
  <si>
    <t>LHHTX</t>
  </si>
  <si>
    <t>Tổng số xã viên hợp tác xã</t>
  </si>
  <si>
    <t>người</t>
  </si>
  <si>
    <t xml:space="preserve">   Trong đó: Xã viên mới</t>
  </si>
  <si>
    <t>Tổng doanh thu hợp tác xã</t>
  </si>
  <si>
    <t>Triệu
 đồng</t>
  </si>
  <si>
    <t>Tổng số lãi trước thuế của hợp tác xã</t>
  </si>
  <si>
    <t>Tổng số cán bộ quản lý hợp tác xã</t>
  </si>
  <si>
    <t>Trong đó: + Số có trình độ trung cấp, cao đẳng</t>
  </si>
  <si>
    <t xml:space="preserve">    + Số có trình độ Đại học trở lên</t>
  </si>
  <si>
    <t>Tổng số lao động trong HTX</t>
  </si>
  <si>
    <t>Trong đó: tổng số lao động là xã viên HTX</t>
  </si>
  <si>
    <t xml:space="preserve"> Thu nhập bình quân một lao động của HTX</t>
  </si>
  <si>
    <t>Ghi chú: Phòng Tài chính - Kế hoạch, Chi cục thuế thành phố báo cáo số liệu biểu này!</t>
  </si>
  <si>
    <t>Biểu số 7</t>
  </si>
  <si>
    <t>ĐỊNH HƯỚNG CHỈ TIÊU VỀ XÃ HỘI - LAO ĐỘNG - GIẢI QUYẾT VIỆC LÀM NĂM 2025</t>
  </si>
  <si>
    <t>(Kèm theo báo cáo số:          /BC-UBND ngày    tháng      năm 2024 của UBND thành phố Lai Châu)</t>
  </si>
  <si>
    <t>Đơn vị hành chính</t>
  </si>
  <si>
    <t xml:space="preserve"> - Số đơn vị hành chính (xã, phường, thị trấn)</t>
  </si>
  <si>
    <t>Đơn vị</t>
  </si>
  <si>
    <t>Giảm nghèo</t>
  </si>
  <si>
    <t xml:space="preserve"> - Tổng số hộ dân trên địa bàn</t>
  </si>
  <si>
    <t xml:space="preserve"> Hộ</t>
  </si>
  <si>
    <t xml:space="preserve"> - Tổng số hộ nghèo toàn Thành phố</t>
  </si>
  <si>
    <t xml:space="preserve"> + Số hộ thoát nghèo trong năm</t>
  </si>
  <si>
    <t xml:space="preserve"> - Tỷ lệ hộ nghèo</t>
  </si>
  <si>
    <t xml:space="preserve"> + Số hộ nghèo là người dân tộc thiểu số</t>
  </si>
  <si>
    <t>Hộ</t>
  </si>
  <si>
    <t xml:space="preserve"> Trong đó: Tỷ lệ hộ nghèo là người dân tộc thiểu số </t>
  </si>
  <si>
    <t xml:space="preserve"> - Mức giảm tỷ lệ hộ nghèo</t>
  </si>
  <si>
    <t xml:space="preserve"> - Số hộ cận nghèo hết năm KH                                                                                                                                                                                                                       </t>
  </si>
  <si>
    <t xml:space="preserve">Hộ </t>
  </si>
  <si>
    <t xml:space="preserve"> - Tỷ lệ hộ cận nghèo hết năm KH                                                                                                                                                                                                                    </t>
  </si>
  <si>
    <t>3</t>
  </si>
  <si>
    <t xml:space="preserve">Cung cấp các dịch vụ cơ sở hạ tầng thiết yếu </t>
  </si>
  <si>
    <t>- Tổng số xã, phường</t>
  </si>
  <si>
    <t>xã, 
phường</t>
  </si>
  <si>
    <t>- Tổng số xã toàn thành phố</t>
  </si>
  <si>
    <t>- Số xã có đường ô tô đến trung tâm xã</t>
  </si>
  <si>
    <t>Trong đó: Số xã, phường có đường ô tô đi được quanh năm</t>
  </si>
  <si>
    <t>xã,
phường</t>
  </si>
  <si>
    <t>- Tỷ lệ bản có đường xe máy đi lại thuận lợi</t>
  </si>
  <si>
    <t>- Số hộ sử dụng điện (tính theo hợp đồng mua bán điện)</t>
  </si>
  <si>
    <t>hộ</t>
  </si>
  <si>
    <t>+ Tỷ lệ số hộ được sử dụng điện lưới quốc gia</t>
  </si>
  <si>
    <t>- Số xã có chợ xã, liên xã</t>
  </si>
  <si>
    <t>- Số xã có trạm y tế</t>
  </si>
  <si>
    <t>- Tỷ lệ xã có trạm y tế</t>
  </si>
  <si>
    <t>Bảo hiểm</t>
  </si>
  <si>
    <t xml:space="preserve"> - Tổng số người tham gia BHXH, BHYT trên địa bàn thành phố</t>
  </si>
  <si>
    <t>Trong đó: + Tổng số người tham gia BHXH bắt buộc</t>
  </si>
  <si>
    <t xml:space="preserve"> - Tỷ lệ số người tham gia BHXH, BHYT bắt buộc so với dân số</t>
  </si>
  <si>
    <t xml:space="preserve"> + Tổng số người tham gia bảo hiểm thất nghiệp trên địa bàn thành phố</t>
  </si>
  <si>
    <t xml:space="preserve"> Lao động</t>
  </si>
  <si>
    <t>- Tổng số người trong độ tuổi lao động</t>
  </si>
  <si>
    <t xml:space="preserve"> Tỷ lệ so với dân số</t>
  </si>
  <si>
    <t>Trong đó: + Số người trong độ tuổi có khả năng lao động</t>
  </si>
  <si>
    <t>+ Số lao động không có khả năng LĐ</t>
  </si>
  <si>
    <t>- Lực lượng lao động từ 15 tuổi trở lên</t>
  </si>
  <si>
    <t>Trong đó: + Lao động thành thị</t>
  </si>
  <si>
    <t>+ Lao động nông thôn</t>
  </si>
  <si>
    <t>- Tổng số lao động từ 15 tuổi trở lên đang làm việc trong nền kinh tế quốc dân</t>
  </si>
  <si>
    <t>- Cơ cấu lao động (năm cuối kỳ)</t>
  </si>
  <si>
    <t xml:space="preserve"> + Nông, lâm nghiệp và thuỷ sản</t>
  </si>
  <si>
    <t xml:space="preserve"> + Công nghiệp và xây dựng</t>
  </si>
  <si>
    <t xml:space="preserve"> + Dịch vụ</t>
  </si>
  <si>
    <t>- Tỷ lệ lao động phi nông nghiệp</t>
  </si>
  <si>
    <t>Đào tạo nghề</t>
  </si>
  <si>
    <t>- Số lao động được đào tạo trong năm</t>
  </si>
  <si>
    <t>+ Lao động được đào tạo nghề sơ cấp và dạy nghề thường xuyên (dưới 3 tháng)</t>
  </si>
  <si>
    <t>- Tổng số lao động đã qua đào tạo, tập huấn</t>
  </si>
  <si>
    <t>- Tỷ lệ LĐ qua đào đào tạo (lũy kế) so với tổng số lao động có khả năng LĐ</t>
  </si>
  <si>
    <t>Việc Làm</t>
  </si>
  <si>
    <t>- Giải quyết việc làm cho lao động</t>
  </si>
  <si>
    <t xml:space="preserve"> Trong đó: Lao động nữ</t>
  </si>
  <si>
    <t>- Số lao động chưa có việc làm ổn định</t>
  </si>
  <si>
    <t>- Số hộ được vay vốn tạo việc làm</t>
  </si>
  <si>
    <t xml:space="preserve"> Trong đó: + Hộ nghèo</t>
  </si>
  <si>
    <t>+ Hộ do nữ làm chủ hộ</t>
  </si>
  <si>
    <t>- Tỷ lệ thất nghiệp khu vực thành thị</t>
  </si>
  <si>
    <t>- Tỷ lệ sử dụng thời gian lao động của lực lượng lao động ở Nông thôn</t>
  </si>
  <si>
    <t>- Số lao động đi làm việc ở nước ngoài theo hợp đồng</t>
  </si>
  <si>
    <t xml:space="preserve"> Trật tự an toàn xã hội</t>
  </si>
  <si>
    <t>- Số người được cai nghiện ma túy</t>
  </si>
  <si>
    <t>Trong đó: Cai tại Trung tâm điều trị cai nghiện bắt buộc tỉnh Lai Châu</t>
  </si>
  <si>
    <t>- Cai nghiện bằng thuốc thay thế (methadone)</t>
  </si>
  <si>
    <t>Lượt
Người</t>
  </si>
  <si>
    <t>Trẻ em</t>
  </si>
  <si>
    <t xml:space="preserve"> - Số xã, phường đạt tiêu chuẩn phù hợp với trẻ em (lũy kế)</t>
  </si>
  <si>
    <t xml:space="preserve"> - Tỷ lệ xã, phường phù hợp với
 trẻ em</t>
  </si>
  <si>
    <t xml:space="preserve"> - Tỷ lệ trẻ em có hoàn cảnh đặc biệt được chăm sóc</t>
  </si>
  <si>
    <t xml:space="preserve"> - Khám sàng lọc sứt môi hở hàm ếch </t>
  </si>
  <si>
    <t>cháu</t>
  </si>
  <si>
    <t xml:space="preserve"> + Phẫu thuật nụ cười</t>
  </si>
  <si>
    <t xml:space="preserve"> - Khám sàng lọc khuyết tật chi</t>
  </si>
  <si>
    <t xml:space="preserve"> + Phẫu thuật chi</t>
  </si>
  <si>
    <t xml:space="preserve"> - Khám sàng lọc mắt</t>
  </si>
  <si>
    <t xml:space="preserve"> + Phẫu thuật ánh mắt trẻ thơ</t>
  </si>
  <si>
    <t>Biểu số 8</t>
  </si>
  <si>
    <t>ĐỊNH HƯỚNG CHỈ TIÊU VỀ ĐẤT ĐAI, TÀI NGUYÊN &amp; MÔI TRƯỜNG NĂM 2025</t>
  </si>
  <si>
    <t>Đơn
vị tính</t>
  </si>
  <si>
    <t>Tỷ lệ chất thải rắn sinh hoạt đô thị được thu gom xử lý</t>
  </si>
  <si>
    <t>Trong đó: Tỷ lệ chất thải rắn y tế được xử lý đạt tiêu chuẩn MT</t>
  </si>
  <si>
    <t>Tổng dân số được sử dụng nước hợp vệ sinh</t>
  </si>
  <si>
    <t>Tỷ lệ dân số sử dụng nước hợp vệ sinh</t>
  </si>
  <si>
    <t>Tổng dân số được sử dụng nước sạch qua hệ thống cấp nước tập trung</t>
  </si>
  <si>
    <t>+ Tỷ lệ dân số đô thị được sử dụng nước sạch</t>
  </si>
  <si>
    <t>(36.664 người/36.848 người)</t>
  </si>
  <si>
    <t>+ Tỷ lệ dân số nông thôn được sử dụng nước sạch</t>
  </si>
  <si>
    <t>Tổng số giấy chứng nhận QSDĐ đã cấp cho hộ gia đình và tổ chức</t>
  </si>
  <si>
    <t>Trong đó: Tổng số giấy CNQSDĐ được cấp trong năm</t>
  </si>
  <si>
    <t>Giấy</t>
  </si>
  <si>
    <t xml:space="preserve"> + Hộ gia đình</t>
  </si>
  <si>
    <t>Trong đó: Cấp mới</t>
  </si>
  <si>
    <t xml:space="preserve">                Cấp đổi</t>
  </si>
  <si>
    <t xml:space="preserve"> + Phối hợp cấp cho tổ chức</t>
  </si>
  <si>
    <t>Tỷ lệ tổng diện tích đất đã được cấp NQSDĐ/ tổng diện tích đất cần cấp GCNQSDĐ</t>
  </si>
  <si>
    <t>Trong đó:  + Hộ gia đình</t>
  </si>
  <si>
    <t xml:space="preserve">                 + Tổ chức</t>
  </si>
  <si>
    <t>Lê Thị Hợp</t>
  </si>
  <si>
    <t>Biểu số 9</t>
  </si>
  <si>
    <t>ĐỊNH HƯỚNG CHỈ TIÊU VỀ PHÁT TRIỂN DÂN SỐ - GIA ĐÌNH &amp; TRẺ EM NĂM 2025</t>
  </si>
  <si>
    <t>(Kèm theo báo cáo số:             /BC-UBND ngày    tháng      năm 2024 của UBND thành phố Lai Châu)</t>
  </si>
  <si>
    <t>Định hướng kế hoạch năm 2025</t>
  </si>
  <si>
    <t>So sanh (%)</t>
  </si>
  <si>
    <t>Định hướng Kế hoạch 2025/ Ước TH năm 2024</t>
  </si>
  <si>
    <t>Định hường 2025</t>
  </si>
  <si>
    <t>Tổng số hộ</t>
  </si>
  <si>
    <t xml:space="preserve">Dân số </t>
  </si>
  <si>
    <t>- Dân số trung bình</t>
  </si>
  <si>
    <t xml:space="preserve"> + Dân số thành thị</t>
  </si>
  <si>
    <t xml:space="preserve"> + Dân số nông thôn</t>
  </si>
  <si>
    <t xml:space="preserve">- Dân tộc thiểu số </t>
  </si>
  <si>
    <t xml:space="preserve">- Tỷ lệ tăng dân số </t>
  </si>
  <si>
    <t>- Số trẻ sinh ra</t>
  </si>
  <si>
    <t>Trẻ</t>
  </si>
  <si>
    <t>- Số trẻ sinh ra là con thứ 3 trở lên</t>
  </si>
  <si>
    <t>- Tỷ suất sinh thô</t>
  </si>
  <si>
    <t xml:space="preserve">- Số người chết </t>
  </si>
  <si>
    <t>- Tỷ suất chết thô</t>
  </si>
  <si>
    <t>- Tỷ lệ tăng dân số tự nhiên</t>
  </si>
  <si>
    <t>- Mức giảm tỷ lệ sinh</t>
  </si>
  <si>
    <t xml:space="preserve"> Kế hoạch hoá gia đình</t>
  </si>
  <si>
    <t xml:space="preserve">- Tỷ lệ nữ từ 15-49 tuổi so với dân số </t>
  </si>
  <si>
    <t>- Tỷ lệ các cặp vợ chồng thực hiện các biện pháp tránh thai</t>
  </si>
  <si>
    <t>- Tỷ lệ các bà mẹ sinh con thứ 3 trở lên so với tổng số bà mẹ sinh con trong năm</t>
  </si>
  <si>
    <t>- Số CB làm công tác Dân số - GĐ&amp;TE</t>
  </si>
  <si>
    <t xml:space="preserve"> T.đó: + Số CB chuyện trách Thành phố</t>
  </si>
  <si>
    <t xml:space="preserve"> + Cán bộ chuyên trách tại  xã, phường</t>
  </si>
  <si>
    <t xml:space="preserve"> + Số cộng tác viên dân số bản, TDP</t>
  </si>
  <si>
    <t>Biểu số 10</t>
  </si>
  <si>
    <t>ĐỊNH HƯỚNG CHỈ TIÊU NGÀNH Y TẾ NĂM 2025</t>
  </si>
  <si>
    <t>(Kèm theo báo cáo số:         /BC-UBND ngày    tháng      năm 2024 của UBND thành phố Lai Châu)</t>
  </si>
  <si>
    <t>Chi ra các xã, phường</t>
  </si>
  <si>
    <t xml:space="preserve"> Sùng Phài</t>
  </si>
  <si>
    <t>Cơ sở cung cấp dịch vụ y tế, BVSK</t>
  </si>
  <si>
    <t xml:space="preserve">Tổng số giường bệnh </t>
  </si>
  <si>
    <t>Giường</t>
  </si>
  <si>
    <t xml:space="preserve">  - Giường bệnh tuyến Thành phố </t>
  </si>
  <si>
    <t>Số giường bệnh/10.000 dân</t>
  </si>
  <si>
    <t>Số trạm y tế xã, phường, thị trấn</t>
  </si>
  <si>
    <t>Trạm</t>
  </si>
  <si>
    <t xml:space="preserve">Số trạm y tế xã có nữ hộ sinh </t>
  </si>
  <si>
    <t>trạm</t>
  </si>
  <si>
    <t>Cơ sở y tế tư nhân</t>
  </si>
  <si>
    <t>Cơ sở</t>
  </si>
  <si>
    <t>Trung tâm y tế thành phố</t>
  </si>
  <si>
    <t>Số xã, phường có trạm y tế đạt tiêu chí chuẩn quốc gia</t>
  </si>
  <si>
    <t>- Tỷ lệ số xã, phường có trạm y tế đạt tiêu chí quốc gia</t>
  </si>
  <si>
    <t>Khoa chăm sóc SKSS</t>
  </si>
  <si>
    <t>Khoa</t>
  </si>
  <si>
    <t>Mục tiêu chỉ tiêu hoạt động:</t>
  </si>
  <si>
    <t>Tỷ suất chết TE dưới 1 tuổi/1000 trẻ đẻ sống</t>
  </si>
  <si>
    <t>8,57</t>
  </si>
  <si>
    <t>Tỷ suất chết TE dưới 5 tuổi/1000 trẻ đẻ sống</t>
  </si>
  <si>
    <t>Tỷ lệ TE &lt; 1 tuổi tiêm đủ 8 loại
 Vacxin</t>
  </si>
  <si>
    <t>97,1</t>
  </si>
  <si>
    <t>Tỷ lệ phụ nữ có thai được tiêm phòng uốn ván đủ 2 mũi trở lên</t>
  </si>
  <si>
    <t>Tỷ lệ phụ nữ đẻ được khám thai đủ 3 lần trong 3 kỳ thai nghén</t>
  </si>
  <si>
    <t>Tỷ lệ phụ nữ đẻ được cán bộ y tế đỡ</t>
  </si>
  <si>
    <t>Tỷ suất mắc các bệnh</t>
  </si>
  <si>
    <t>- Lao:</t>
  </si>
  <si>
    <t>1/100000</t>
  </si>
  <si>
    <t>- HIV/AIDS</t>
  </si>
  <si>
    <t>Tỷ lệ dân số tham gia bảo hiểm y tế</t>
  </si>
  <si>
    <t>Tổng số cán bộ y tế của thành phố</t>
  </si>
  <si>
    <t>Tổng số bác sỹ tuyến thành phố</t>
  </si>
  <si>
    <t>Bác sỹ</t>
  </si>
  <si>
    <t xml:space="preserve"> - Số bác sỹ/10.000 dân</t>
  </si>
  <si>
    <t>1/10000</t>
  </si>
  <si>
    <t xml:space="preserve"> - Dược sỹ  đại học</t>
  </si>
  <si>
    <t>Dược sỹ</t>
  </si>
  <si>
    <t xml:space="preserve"> - Tỷ lệ Trạm y tế xã, phường có bác sỹ (bao gồm cả bác sỹ làm việc định kỳ) </t>
  </si>
  <si>
    <t xml:space="preserve"> - Tỷ lệ Trạm y tế xã, phường, thị trấn có bác sỹ (biên chế tại trạm)</t>
  </si>
  <si>
    <t xml:space="preserve"> - Tỷ lệ Trạm y tế xã, phường, thị trấn có nữ hộ sinh hoặc y sỹ sản nhi</t>
  </si>
  <si>
    <t xml:space="preserve"> - Tỷ lệ thôn, bản có nhân viên y tế thôn bản hoạt động</t>
  </si>
  <si>
    <t>Ghi chú: Phòng Y tế thành phố và UBND các xã, phường báo cáo số liệu biểu này!</t>
  </si>
  <si>
    <t>Biểu số 11</t>
  </si>
  <si>
    <t>ĐỊNH HƯỚNG CHỈ TIÊU NGÀNH GIÁO DỤC VÀ ĐÀO TẠO NĂM 2025</t>
  </si>
  <si>
    <t>(Kèm theo báo cáo số:           /BC-UBND ngày    tháng      năm 2024 của UBND thành phố Lai Châu)</t>
  </si>
  <si>
    <t>Stt</t>
  </si>
  <si>
    <t>Chi tiêu</t>
  </si>
  <si>
    <t xml:space="preserve"> Tổng số học sinh có mặt đầu năm học</t>
  </si>
  <si>
    <t>Cháu</t>
  </si>
  <si>
    <t xml:space="preserve"> Hệ mầm non</t>
  </si>
  <si>
    <t xml:space="preserve"> - Số cháu vào nhà trẻ</t>
  </si>
  <si>
    <t xml:space="preserve"> Cháu</t>
  </si>
  <si>
    <t xml:space="preserve"> - Số học sinh mẫu giáo</t>
  </si>
  <si>
    <t xml:space="preserve"> H/ sinh</t>
  </si>
  <si>
    <t xml:space="preserve"> Hệ phổ thông</t>
  </si>
  <si>
    <t xml:space="preserve"> H/sinh</t>
  </si>
  <si>
    <t xml:space="preserve">   + Tiểu học</t>
  </si>
  <si>
    <t xml:space="preserve">   + Trung học cơ sở  </t>
  </si>
  <si>
    <t>Tổng số học sinh là dân tộc thiểu số</t>
  </si>
  <si>
    <t>H/sinh</t>
  </si>
  <si>
    <t xml:space="preserve">  + Mầm non</t>
  </si>
  <si>
    <t xml:space="preserve">  + Tiểu học</t>
  </si>
  <si>
    <t xml:space="preserve">  + Trung học cơ sở</t>
  </si>
  <si>
    <t>Tỷ lệ học sinh đi học đúng độ tuổi</t>
  </si>
  <si>
    <t xml:space="preserve"> + Tỷ lệ trẻ em trong độ tuổi đi học mẫu giáo được đến trường</t>
  </si>
  <si>
    <t xml:space="preserve"> + Tiểu học</t>
  </si>
  <si>
    <t>Phổ cập giáo dục</t>
  </si>
  <si>
    <t>Giữ vững và nâng cao chất lượng phổ cập giáo dục mầm non cho trẻ 5 tuổi, phổ cập giáo dục tiểu học đúng độ tuổi, phổ cập giáo dục THCS</t>
  </si>
  <si>
    <t>Xã, phường</t>
  </si>
  <si>
    <t>Phổ cập GDTH tiểu học mức độ 3</t>
  </si>
  <si>
    <t>Tổng số giáo viên</t>
  </si>
  <si>
    <t>Giáo viên đạt chuẩn</t>
  </si>
  <si>
    <t>Trong đó: Tỷ lệ giáo viên đạt chuẩn</t>
  </si>
  <si>
    <t>- Cấp mầm non (Bao gồm cả số giáo viên ngoài công lập)</t>
  </si>
  <si>
    <t xml:space="preserve"> - Cấp Tiểu học</t>
  </si>
  <si>
    <t xml:space="preserve"> - Cấp THCS</t>
  </si>
  <si>
    <t>Tổng số trường học</t>
  </si>
  <si>
    <t>Trường</t>
  </si>
  <si>
    <t xml:space="preserve"> - Trường mầm non</t>
  </si>
  <si>
    <t xml:space="preserve"> - Trường tiểu học</t>
  </si>
  <si>
    <t xml:space="preserve"> - Trường phổ thông cơ sở (liên cấp 1; 2)</t>
  </si>
  <si>
    <t xml:space="preserve"> - Trường trung học cơ sở (cấp 2)</t>
  </si>
  <si>
    <t>Số trường được duy trì và đạt chuẩn quốc gia (các trường MN, TH, THCS)</t>
  </si>
  <si>
    <t xml:space="preserve"> - Số trường đạt chuẩn quốc gia</t>
  </si>
  <si>
    <t>- Tỷ lệ trường đạt chuẩn quốc gia</t>
  </si>
  <si>
    <t xml:space="preserve"> + Cấp mầm non</t>
  </si>
  <si>
    <t>Số trường đạt chuẩn</t>
  </si>
  <si>
    <t xml:space="preserve"> + Cấp Tiểu học</t>
  </si>
  <si>
    <t>+ Trường trung học cơ sở (cấp 2)</t>
  </si>
  <si>
    <t xml:space="preserve"> + Trường Liên cấp TH&amp;THCS</t>
  </si>
  <si>
    <t xml:space="preserve"> - Số trường đạt chuẩn mức độ II</t>
  </si>
  <si>
    <t>Trong đó: + Công nhận mới, công nhận lại và nâng mức độ trường chuẩn Quốc gia</t>
  </si>
  <si>
    <t>Tỷ lệ trường đạt chuẩn quốc gia</t>
  </si>
  <si>
    <t xml:space="preserve">Tổng số phòng học </t>
  </si>
  <si>
    <t>Tỷ lệ kiên cố, bán kiên cố</t>
  </si>
  <si>
    <t>8.1</t>
  </si>
  <si>
    <t xml:space="preserve">   + Cấp mầm non</t>
  </si>
  <si>
    <t>8.2</t>
  </si>
  <si>
    <t xml:space="preserve">   + Cấp Tiểu học</t>
  </si>
  <si>
    <t>8.3</t>
  </si>
  <si>
    <t xml:space="preserve">   + Cấp THCS</t>
  </si>
  <si>
    <t>Tỷ lệ huy động</t>
  </si>
  <si>
    <t>Tỷ lệ huy động trẻ nhà trẻ (0-2 tuổi)</t>
  </si>
  <si>
    <t>Tỷ lệ huy động trẻ 3-5 tuổi đi học mẫu giáo</t>
  </si>
  <si>
    <t>Tỷ lệ huy động trẻ 5 tuổi ra lớp</t>
  </si>
  <si>
    <t>Tỷ lệ huy động trẻ 6 tuổi vào lớp 1</t>
  </si>
  <si>
    <t>Tỷ lệ đi học chung ở cấp tiểu học</t>
  </si>
  <si>
    <t>Tỷ lệ học sinh hoàn thành chương trình giáo dục tiểu học</t>
  </si>
  <si>
    <t>Tỷ lệ học sinh hoàn thành chương trình giáo dục tiểu học vào lớp 6</t>
  </si>
  <si>
    <t>Tỷ lệ đi học chung cấp Trung học cơ sở</t>
  </si>
  <si>
    <t>Tỷ lệ học sinh tốt nghiệp THCS</t>
  </si>
  <si>
    <t>Tỷ lệ huy động học sinh tốt nghiệp THCS vào THPT</t>
  </si>
  <si>
    <t>Biểu số 12</t>
  </si>
  <si>
    <t>ĐỊNH HƯỚNG CHỈ TIÊU VỀ PHÁT TRIỂN VĂN HÓA - THÔNG TIN - THỂ THAO NĂM 2025</t>
  </si>
  <si>
    <t>Ước TH 6 tháng</t>
  </si>
  <si>
    <t>Đinh hướng năm 2025</t>
  </si>
  <si>
    <t xml:space="preserve"> A</t>
  </si>
  <si>
    <t>VĂN HÓA - THÔNG TIN</t>
  </si>
  <si>
    <t xml:space="preserve"> Mục tiêu, chỉ tiêu hoạt động</t>
  </si>
  <si>
    <t xml:space="preserve"> Điện ảnh</t>
  </si>
  <si>
    <t xml:space="preserve"> - Tổng số buổi hoạt động Nhà nước tài trợ</t>
  </si>
  <si>
    <t xml:space="preserve"> Buổi</t>
  </si>
  <si>
    <t>+ Số buổi chiếu phục vụ chính trị</t>
  </si>
  <si>
    <t xml:space="preserve"> - Số lượt người xem chiếu bóng trong năm</t>
  </si>
  <si>
    <t>Lượt</t>
  </si>
  <si>
    <t>Nghệ thuật biểu diễn</t>
  </si>
  <si>
    <t xml:space="preserve"> - Số buổi biểu diễn</t>
  </si>
  <si>
    <t>Buổi</t>
  </si>
  <si>
    <t xml:space="preserve"> Văn hoá thông tin cơ sở </t>
  </si>
  <si>
    <t xml:space="preserve"> - Tổng số đội tuyên truyền lưu động</t>
  </si>
  <si>
    <t>Đội</t>
  </si>
  <si>
    <t xml:space="preserve"> - Số buổi hoạt động</t>
  </si>
  <si>
    <t>Trong đó: + TTLĐ tỉnh</t>
  </si>
  <si>
    <t xml:space="preserve">                + Thành phố</t>
  </si>
  <si>
    <t xml:space="preserve"> - Số bản, tổ dân phố đăng ký danh hiệu VH</t>
  </si>
  <si>
    <t>Tổ DP,
 bản</t>
  </si>
  <si>
    <t xml:space="preserve"> Trong đó: Số bản, tổ dân phố được công nhận trong năm</t>
  </si>
  <si>
    <t xml:space="preserve"> - Tỷ lệ bản, tổ dân phố được công nhận VH</t>
  </si>
  <si>
    <t xml:space="preserve"> - Số hộ đăng ký gia đình văn hoá</t>
  </si>
  <si>
    <t xml:space="preserve"> Trong đó: Số hộ được công nhận</t>
  </si>
  <si>
    <t xml:space="preserve"> - Tỷ lệ hộ gia đình được công nhận VH</t>
  </si>
  <si>
    <t xml:space="preserve"> - Số cơ quan, đơn vị, trường học đăng ký tiêu chuẩn văn hóa trong năm</t>
  </si>
  <si>
    <t>CQ, 
ĐV, TrH</t>
  </si>
  <si>
    <t xml:space="preserve"> Trong đó: Số cơ quan, đơn vị, trường học được công nhận trong năm</t>
  </si>
  <si>
    <t xml:space="preserve">CQ, 
ĐV, TrH </t>
  </si>
  <si>
    <t xml:space="preserve"> - Tỷ lệ cơ quan, đơn vị, trường học được công nhận trong năm</t>
  </si>
  <si>
    <t xml:space="preserve"> - Tổng số tuyến phố đạt tuyến phố văn minh</t>
  </si>
  <si>
    <t>Tuyến</t>
  </si>
  <si>
    <t>Trong đó: Số tuyến phố được công nhận trong năm</t>
  </si>
  <si>
    <t xml:space="preserve"> - Tỷ lệ tuyến phố đạt tuyến phố văn minh</t>
  </si>
  <si>
    <t>Phường đạt chuẩn đô thị văn minh</t>
  </si>
  <si>
    <t xml:space="preserve"> Phường</t>
  </si>
  <si>
    <t>Trong đó công nhận mới</t>
  </si>
  <si>
    <t>- Xã đạt chuẩn văn hóa nông thôn mới</t>
  </si>
  <si>
    <t>Xã</t>
  </si>
  <si>
    <t xml:space="preserve"> Thư viện</t>
  </si>
  <si>
    <t>Nhà</t>
  </si>
  <si>
    <t xml:space="preserve"> - Số sách mới </t>
  </si>
  <si>
    <t>Bản</t>
  </si>
  <si>
    <t xml:space="preserve"> - Tổng số sách có trong thư viện</t>
  </si>
  <si>
    <t xml:space="preserve"> - Tổng số lượt người đọc trong năm </t>
  </si>
  <si>
    <t>Bảo tồn, bảo tàng</t>
  </si>
  <si>
    <t xml:space="preserve"> - Số di tích đã được xếp hạng</t>
  </si>
  <si>
    <t>Di tích</t>
  </si>
  <si>
    <t>Số xã, phường có nhà văn hóa, thư viện</t>
  </si>
  <si>
    <t>Xã,
phường</t>
  </si>
  <si>
    <t xml:space="preserve"> Cơ sở vật chất cho hoạt động VHTT</t>
  </si>
  <si>
    <t>Số nhà văn hoá trên địa bàn</t>
  </si>
  <si>
    <t>Trong đó: - Thành phố quản lý</t>
  </si>
  <si>
    <t xml:space="preserve">                - Xã, phường quản lý</t>
  </si>
  <si>
    <t xml:space="preserve">                - Tổ dân phố, bản quản lý</t>
  </si>
  <si>
    <t xml:space="preserve"> THỂ DỤC - THỂ THAO </t>
  </si>
  <si>
    <t xml:space="preserve">Số người tham gia tập luyện thường xuyên </t>
  </si>
  <si>
    <t xml:space="preserve"> - Tỷ lệ so với dân số</t>
  </si>
  <si>
    <t>Số gia đình được công nhận là gia đình thể thao</t>
  </si>
  <si>
    <t xml:space="preserve"> Gia đình</t>
  </si>
  <si>
    <t>Số câu lạc bộ thể dục thể thao 
cơ sở</t>
  </si>
  <si>
    <t>CLB</t>
  </si>
  <si>
    <t>Cơ sở thi đấu TDTT đúng tiêu chuẩn</t>
  </si>
  <si>
    <t xml:space="preserve"> - Sân vận động</t>
  </si>
  <si>
    <t>sân</t>
  </si>
  <si>
    <t xml:space="preserve"> - Nhà luyện tập thể thao</t>
  </si>
  <si>
    <t>nhà</t>
  </si>
  <si>
    <t>- Số giải tổ chức, phối hợp tổ chức</t>
  </si>
  <si>
    <t>- Tham gia thi đấu giải Tỉnh</t>
  </si>
  <si>
    <t>Biểu số 13</t>
  </si>
  <si>
    <t>ĐỊNH HƯỚNG CHỈ TIÊU VỀ THÔNG TIN - TRUYỀN THÔNG - PHÁT THANH TRUYỀN HÌNH NĂM 2025</t>
  </si>
  <si>
    <t>(Kèm theo báo cáo số:              /BC-UBND ngày    tháng      năm 2024 của UBND thành phố Lai Châu)</t>
  </si>
  <si>
    <t>Bưu chính</t>
  </si>
  <si>
    <t>- Mạng bưu cục</t>
  </si>
  <si>
    <t>+ Bưu cục cấp 1</t>
  </si>
  <si>
    <t>Bưu cục</t>
  </si>
  <si>
    <t>+ Bưu cục cấp 2</t>
  </si>
  <si>
    <t>+ Bưu cục cấp 3</t>
  </si>
  <si>
    <t>- Điểm bưu điện văn hóa xã</t>
  </si>
  <si>
    <t>Điểm</t>
  </si>
  <si>
    <t>Viễn thông</t>
  </si>
  <si>
    <t>Tổng số trạm BTS</t>
  </si>
  <si>
    <t>Tổng số thuê bao điện thoại</t>
  </si>
  <si>
    <t>Thuê bao</t>
  </si>
  <si>
    <t>Số thuê bao điện thoại/1000 dân</t>
  </si>
  <si>
    <t>Tỷ lệ xã có điện thoại đến trung tâm xã</t>
  </si>
  <si>
    <t>Tổng số thuê bao internet</t>
  </si>
  <si>
    <t>Số xã, phường có mạng internet</t>
  </si>
  <si>
    <t xml:space="preserve"> Chỉ tiêu hoạt động  </t>
  </si>
  <si>
    <t xml:space="preserve"> Tổng số giờ phát thanh  </t>
  </si>
  <si>
    <t xml:space="preserve"> Giờ/năm  </t>
  </si>
  <si>
    <t>- Số giờ phát thanh từ đài Thành phố sản xuất</t>
  </si>
  <si>
    <t>- Số giờ phát thanh bằng tiếng dân tộc</t>
  </si>
  <si>
    <t xml:space="preserve"> " </t>
  </si>
  <si>
    <t xml:space="preserve"> Tổng số giờ phát sóng FM </t>
  </si>
  <si>
    <t xml:space="preserve">  - FM đài tỉnh</t>
  </si>
  <si>
    <t>Giờ/năm</t>
  </si>
  <si>
    <t xml:space="preserve">   - FM TP và cụm dân cư</t>
  </si>
  <si>
    <t xml:space="preserve"> Tổng số giờ phát sóng truyền hình </t>
  </si>
  <si>
    <t xml:space="preserve"> - Đài truyền hình tỉnh</t>
  </si>
  <si>
    <t xml:space="preserve">  - Các trạm truyền hình huyện, TP </t>
  </si>
  <si>
    <t>Số hộ xem được Đài TH Việt Nam</t>
  </si>
  <si>
    <t>Tỷ lệ số hộ xem được Đài TH Việt Nam</t>
  </si>
  <si>
    <t xml:space="preserve"> % </t>
  </si>
  <si>
    <t>Số hộ nghe được Đài tiếng nói
 Việt Nam</t>
  </si>
  <si>
    <t>Tỷ lệ số hộ nghe được Đài tiếng nói Việt Nam</t>
  </si>
  <si>
    <t>IV</t>
  </si>
  <si>
    <t xml:space="preserve"> Cơ sở vật chất cho hoạt động 
PT-TH </t>
  </si>
  <si>
    <t xml:space="preserve"> Số trạm phát sóng FM </t>
  </si>
  <si>
    <t xml:space="preserve"> Trạm </t>
  </si>
  <si>
    <t xml:space="preserve"> - FM tỉnh</t>
  </si>
  <si>
    <t xml:space="preserve"> - FM huyện, xã  </t>
  </si>
  <si>
    <t xml:space="preserve"> Số trạm truyền thanh thành phố </t>
  </si>
  <si>
    <t xml:space="preserve"> Số đài, trạm phát lại truyền hình </t>
  </si>
  <si>
    <r>
      <t xml:space="preserve">Trong đó: </t>
    </r>
    <r>
      <rPr>
        <sz val="14"/>
        <rFont val="Times New Roman"/>
        <family val="1"/>
      </rPr>
      <t>+ Lao động nữ</t>
    </r>
  </si>
  <si>
    <r>
      <t xml:space="preserve">   </t>
    </r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Tỷ lệ thất nghiệp nữ khu vực thành thị</t>
    </r>
  </si>
  <si>
    <r>
      <t xml:space="preserve">Trong đó: </t>
    </r>
    <r>
      <rPr>
        <sz val="14"/>
        <rFont val="Times New Roman"/>
        <family val="1"/>
      </rPr>
      <t>Tỷ lệ sử dụng thời gian lao động nữ ở khu vực nông thôn</t>
    </r>
  </si>
  <si>
    <r>
      <t>(6.932 người/9.760 người)</t>
    </r>
    <r>
      <rPr>
        <sz val="14"/>
        <rFont val="Times New Roman"/>
        <family val="1"/>
      </rPr>
      <t xml:space="preserve"> </t>
    </r>
  </si>
  <si>
    <r>
      <t>%</t>
    </r>
    <r>
      <rPr>
        <i/>
        <sz val="14"/>
        <rFont val="Times New Roman"/>
        <family val="1"/>
      </rPr>
      <t>o</t>
    </r>
  </si>
  <si>
    <t>(Kèm theo báo cáo số:                /BC-UBND ngày    tháng      năm 2024 của UBND thành phố Lai Châu)</t>
  </si>
  <si>
    <t>(Kèm theo báo cáo số:                 /BC-UBND ngày    tháng      năm 2024 của UBND thành phố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</si>
</sst>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_(* #,##0_);_(* \(#,##0\);_(* \-??_);_(@_)"/>
    <numFmt numFmtId="165" formatCode="#,##0;[Red]#,##0"/>
    <numFmt numFmtId="166" formatCode="_-* #,##0_-;\-* #,##0_-;_-* \-_-;_-@_-"/>
    <numFmt numFmtId="167" formatCode="_(* #,##0_);_(* \(#,##0\);_(* \-_);_(@_)"/>
    <numFmt numFmtId="168" formatCode="_-* #,##0.00_-;\-* #,##0.00_-;_-* \-??_-;_-@_-"/>
    <numFmt numFmtId="169" formatCode="_-* #,##0.00\ _₫_-;\-* #,##0.00\ _₫_-;_-* \-??\ _₫_-;_-@_-"/>
    <numFmt numFmtId="170" formatCode="_(* #,##0.00_);_(* \(#,##0.00\);_(* \-??_);_(@_)"/>
    <numFmt numFmtId="171" formatCode="_(* #,##0.0_);_(* \(#,##0.0\);_(* \-??_);_(@_)"/>
    <numFmt numFmtId="172" formatCode="0.0"/>
    <numFmt numFmtId="173" formatCode="_-* #,##0.0_-;\-* #,##0.0_-;_-* \-??_-;_-@_-"/>
    <numFmt numFmtId="174" formatCode="_-* #,##0_-;\-* #,##0_-;_-* \-??_-;_-@_-"/>
    <numFmt numFmtId="175" formatCode="_-* #,##0\ _₫_-;\-* #,##0\ _₫_-;_-* \-??\ _₫_-;_-@_-"/>
    <numFmt numFmtId="176" formatCode="_-* #,##0.0_-;\-* #,##0.0_-;_-* \-?_-;_-@_-"/>
    <numFmt numFmtId="177" formatCode="_-* #,##0.0\ _₫_-;\-* #,##0.0\ _₫_-;_-* \-??\ _₫_-;_-@_-"/>
    <numFmt numFmtId="178" formatCode="_(* #,##0.000_);_(* \(#,##0.000\);_(* \-??_);_(@_)"/>
    <numFmt numFmtId="179" formatCode="_(* #,##0.000_);_(* \(#,##0.000\);_(* \-???_);_(@_)"/>
    <numFmt numFmtId="180" formatCode="_(* #,##0.0_);_(* \(#,##0.0\);_(* \-?_);_(@_)"/>
    <numFmt numFmtId="181" formatCode="_(* #,##0.0_);_(* \(#,##0.0\);_(* \-_);_(@_)"/>
    <numFmt numFmtId="182" formatCode="_-* #,##0.0_-;\-* #,##0.0_-;_-* \-_-;_-@_-"/>
    <numFmt numFmtId="183" formatCode="#,##0.0;[Red]#,##0.0"/>
    <numFmt numFmtId="184" formatCode="#,##0.0"/>
    <numFmt numFmtId="185" formatCode="0.0%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indexed="8"/>
      <name val="Tahoma"/>
      <family val="2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6"/>
      <name val="Times New Roman"/>
      <family val="1"/>
    </font>
    <font>
      <i/>
      <sz val="14"/>
      <name val="Times New Roman"/>
      <family val="1"/>
    </font>
    <font>
      <sz val="11"/>
      <name val="Calibri"/>
      <family val="2"/>
    </font>
    <font>
      <b/>
      <sz val="13"/>
      <name val="Times New Roman"/>
      <family val="1"/>
    </font>
    <font>
      <i/>
      <u val="singleAccounting"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.VnBook-AntiquaH"/>
      <family val="2"/>
    </font>
    <font>
      <b/>
      <sz val="14"/>
      <name val=".VnTime"/>
      <family val="2"/>
    </font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name val="Calibri"/>
      <family val="2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9" fontId="1" fillId="0" borderId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4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71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71" fontId="4" fillId="4" borderId="0" xfId="1" applyNumberFormat="1" applyFont="1" applyFill="1" applyAlignment="1">
      <alignment horizontal="center" vertical="center"/>
    </xf>
    <xf numFmtId="171" fontId="4" fillId="5" borderId="0" xfId="1" applyNumberFormat="1" applyFont="1" applyFill="1" applyAlignment="1">
      <alignment horizontal="center" vertical="center"/>
    </xf>
    <xf numFmtId="171" fontId="4" fillId="3" borderId="0" xfId="1" applyNumberFormat="1" applyFont="1" applyFill="1" applyAlignment="1">
      <alignment horizontal="center" vertical="center"/>
    </xf>
    <xf numFmtId="171" fontId="4" fillId="5" borderId="0" xfId="1" applyNumberFormat="1" applyFont="1" applyFill="1"/>
    <xf numFmtId="171" fontId="4" fillId="3" borderId="0" xfId="1" applyNumberFormat="1" applyFont="1" applyFill="1"/>
    <xf numFmtId="0" fontId="8" fillId="0" borderId="0" xfId="1" applyFont="1"/>
    <xf numFmtId="171" fontId="7" fillId="5" borderId="0" xfId="1" applyNumberFormat="1" applyFont="1" applyFill="1"/>
    <xf numFmtId="171" fontId="5" fillId="5" borderId="0" xfId="1" applyNumberFormat="1" applyFont="1" applyFill="1"/>
    <xf numFmtId="171" fontId="10" fillId="5" borderId="0" xfId="1" applyNumberFormat="1" applyFont="1" applyFill="1" applyAlignment="1">
      <alignment vertical="center" wrapText="1"/>
    </xf>
    <xf numFmtId="164" fontId="4" fillId="5" borderId="0" xfId="1" applyNumberFormat="1" applyFont="1" applyFill="1" applyAlignment="1">
      <alignment horizontal="center" vertical="center"/>
    </xf>
    <xf numFmtId="171" fontId="5" fillId="5" borderId="7" xfId="1" applyNumberFormat="1" applyFont="1" applyFill="1" applyBorder="1" applyAlignment="1">
      <alignment horizontal="center" vertical="center" wrapText="1"/>
    </xf>
    <xf numFmtId="171" fontId="5" fillId="3" borderId="7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/>
    </xf>
    <xf numFmtId="171" fontId="5" fillId="4" borderId="7" xfId="1" applyNumberFormat="1" applyFont="1" applyFill="1" applyBorder="1" applyAlignment="1">
      <alignment horizontal="left" vertical="center" wrapText="1"/>
    </xf>
    <xf numFmtId="171" fontId="5" fillId="4" borderId="7" xfId="1" applyNumberFormat="1" applyFont="1" applyFill="1" applyBorder="1" applyAlignment="1">
      <alignment horizontal="center" vertical="center" wrapText="1"/>
    </xf>
    <xf numFmtId="171" fontId="5" fillId="4" borderId="7" xfId="1" applyNumberFormat="1" applyFont="1" applyFill="1" applyBorder="1" applyAlignment="1">
      <alignment horizontal="right" vertical="center"/>
    </xf>
    <xf numFmtId="171" fontId="5" fillId="5" borderId="7" xfId="1" applyNumberFormat="1" applyFont="1" applyFill="1" applyBorder="1" applyAlignment="1">
      <alignment horizontal="right" vertical="center"/>
    </xf>
    <xf numFmtId="164" fontId="5" fillId="4" borderId="7" xfId="1" applyNumberFormat="1" applyFont="1" applyFill="1" applyBorder="1" applyAlignment="1">
      <alignment horizontal="right" vertical="center"/>
    </xf>
    <xf numFmtId="164" fontId="5" fillId="5" borderId="7" xfId="1" applyNumberFormat="1" applyFont="1" applyFill="1" applyBorder="1" applyAlignment="1">
      <alignment horizontal="right" vertical="center"/>
    </xf>
    <xf numFmtId="171" fontId="5" fillId="5" borderId="8" xfId="1" applyNumberFormat="1" applyFont="1" applyFill="1" applyBorder="1" applyAlignment="1">
      <alignment horizontal="right" vertical="center"/>
    </xf>
    <xf numFmtId="171" fontId="5" fillId="3" borderId="8" xfId="1" applyNumberFormat="1" applyFont="1" applyFill="1" applyBorder="1" applyAlignment="1">
      <alignment horizontal="right" vertical="center"/>
    </xf>
    <xf numFmtId="171" fontId="5" fillId="5" borderId="8" xfId="1" applyNumberFormat="1" applyFont="1" applyFill="1" applyBorder="1" applyAlignment="1">
      <alignment horizontal="center" vertical="center"/>
    </xf>
    <xf numFmtId="171" fontId="5" fillId="3" borderId="8" xfId="1" applyNumberFormat="1" applyFont="1" applyFill="1" applyBorder="1" applyAlignment="1">
      <alignment horizontal="center" vertical="center"/>
    </xf>
    <xf numFmtId="171" fontId="5" fillId="3" borderId="8" xfId="1" applyNumberFormat="1" applyFont="1" applyFill="1" applyBorder="1"/>
    <xf numFmtId="171" fontId="5" fillId="4" borderId="0" xfId="1" applyNumberFormat="1" applyFont="1" applyFill="1"/>
    <xf numFmtId="164" fontId="4" fillId="4" borderId="8" xfId="1" applyNumberFormat="1" applyFont="1" applyFill="1" applyBorder="1" applyAlignment="1">
      <alignment horizontal="center" vertical="center"/>
    </xf>
    <xf numFmtId="171" fontId="4" fillId="4" borderId="8" xfId="1" applyNumberFormat="1" applyFont="1" applyFill="1" applyBorder="1" applyAlignment="1">
      <alignment horizontal="left" vertical="center"/>
    </xf>
    <xf numFmtId="171" fontId="4" fillId="4" borderId="8" xfId="1" applyNumberFormat="1" applyFont="1" applyFill="1" applyBorder="1" applyAlignment="1">
      <alignment horizontal="center" vertical="center"/>
    </xf>
    <xf numFmtId="171" fontId="4" fillId="4" borderId="8" xfId="1" applyNumberFormat="1" applyFont="1" applyFill="1" applyBorder="1" applyAlignment="1">
      <alignment horizontal="right" vertical="center"/>
    </xf>
    <xf numFmtId="171" fontId="4" fillId="5" borderId="8" xfId="1" applyNumberFormat="1" applyFont="1" applyFill="1" applyBorder="1" applyAlignment="1">
      <alignment horizontal="right" vertical="center"/>
    </xf>
    <xf numFmtId="164" fontId="4" fillId="4" borderId="7" xfId="1" applyNumberFormat="1" applyFont="1" applyFill="1" applyBorder="1" applyAlignment="1">
      <alignment horizontal="right" vertical="center"/>
    </xf>
    <xf numFmtId="171" fontId="4" fillId="3" borderId="8" xfId="1" applyNumberFormat="1" applyFont="1" applyFill="1" applyBorder="1" applyAlignment="1">
      <alignment horizontal="right" vertical="center"/>
    </xf>
    <xf numFmtId="171" fontId="4" fillId="3" borderId="8" xfId="1" applyNumberFormat="1" applyFont="1" applyFill="1" applyBorder="1"/>
    <xf numFmtId="171" fontId="4" fillId="5" borderId="8" xfId="1" applyNumberFormat="1" applyFont="1" applyFill="1" applyBorder="1" applyAlignment="1">
      <alignment horizontal="center" vertical="center"/>
    </xf>
    <xf numFmtId="171" fontId="4" fillId="3" borderId="8" xfId="1" applyNumberFormat="1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171" fontId="5" fillId="4" borderId="8" xfId="1" applyNumberFormat="1" applyFont="1" applyFill="1" applyBorder="1" applyAlignment="1">
      <alignment horizontal="left" vertical="center"/>
    </xf>
    <xf numFmtId="171" fontId="5" fillId="4" borderId="8" xfId="1" applyNumberFormat="1" applyFont="1" applyFill="1" applyBorder="1" applyAlignment="1">
      <alignment horizontal="center" vertical="center"/>
    </xf>
    <xf numFmtId="171" fontId="4" fillId="4" borderId="8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171" fontId="4" fillId="4" borderId="8" xfId="1" applyNumberFormat="1" applyFont="1" applyFill="1" applyBorder="1" applyAlignment="1">
      <alignment horizontal="center" vertical="center" wrapText="1"/>
    </xf>
    <xf numFmtId="171" fontId="4" fillId="5" borderId="8" xfId="1" applyNumberFormat="1" applyFont="1" applyFill="1" applyBorder="1" applyAlignment="1">
      <alignment horizontal="center" vertical="center" wrapText="1"/>
    </xf>
    <xf numFmtId="171" fontId="4" fillId="3" borderId="8" xfId="1" applyNumberFormat="1" applyFont="1" applyFill="1" applyBorder="1" applyAlignment="1">
      <alignment horizontal="center" vertical="center" wrapText="1"/>
    </xf>
    <xf numFmtId="171" fontId="4" fillId="5" borderId="8" xfId="1" applyNumberFormat="1" applyFont="1" applyFill="1" applyBorder="1"/>
    <xf numFmtId="171" fontId="4" fillId="5" borderId="8" xfId="1" applyNumberFormat="1" applyFont="1" applyFill="1" applyBorder="1" applyAlignment="1">
      <alignment vertical="center"/>
    </xf>
    <xf numFmtId="164" fontId="4" fillId="5" borderId="8" xfId="1" applyNumberFormat="1" applyFont="1" applyFill="1" applyBorder="1" applyAlignment="1">
      <alignment vertical="center"/>
    </xf>
    <xf numFmtId="164" fontId="4" fillId="5" borderId="8" xfId="1" applyNumberFormat="1" applyFont="1" applyFill="1" applyBorder="1" applyAlignment="1">
      <alignment horizontal="right" vertical="center"/>
    </xf>
    <xf numFmtId="171" fontId="5" fillId="5" borderId="8" xfId="1" applyNumberFormat="1" applyFont="1" applyFill="1" applyBorder="1"/>
    <xf numFmtId="164" fontId="4" fillId="4" borderId="8" xfId="1" applyNumberFormat="1" applyFont="1" applyFill="1" applyBorder="1" applyAlignment="1">
      <alignment horizontal="right" vertical="center"/>
    </xf>
    <xf numFmtId="171" fontId="5" fillId="4" borderId="8" xfId="1" applyNumberFormat="1" applyFont="1" applyFill="1" applyBorder="1" applyAlignment="1">
      <alignment horizontal="right" vertical="center"/>
    </xf>
    <xf numFmtId="164" fontId="5" fillId="5" borderId="8" xfId="1" applyNumberFormat="1" applyFont="1" applyFill="1" applyBorder="1" applyAlignment="1">
      <alignment horizontal="right" vertical="center"/>
    </xf>
    <xf numFmtId="164" fontId="5" fillId="4" borderId="8" xfId="1" applyNumberFormat="1" applyFont="1" applyFill="1" applyBorder="1" applyAlignment="1">
      <alignment horizontal="right" vertical="center"/>
    </xf>
    <xf numFmtId="168" fontId="4" fillId="5" borderId="8" xfId="1" applyNumberFormat="1" applyFont="1" applyFill="1" applyBorder="1" applyAlignment="1">
      <alignment horizontal="right" vertical="center"/>
    </xf>
    <xf numFmtId="171" fontId="5" fillId="5" borderId="8" xfId="1" applyNumberFormat="1" applyFont="1" applyFill="1" applyBorder="1" applyAlignment="1">
      <alignment vertical="center"/>
    </xf>
    <xf numFmtId="171" fontId="5" fillId="3" borderId="8" xfId="1" applyNumberFormat="1" applyFont="1" applyFill="1" applyBorder="1" applyAlignment="1">
      <alignment vertical="center"/>
    </xf>
    <xf numFmtId="164" fontId="5" fillId="5" borderId="8" xfId="1" applyNumberFormat="1" applyFont="1" applyFill="1" applyBorder="1" applyAlignment="1">
      <alignment vertical="center"/>
    </xf>
    <xf numFmtId="164" fontId="5" fillId="3" borderId="8" xfId="1" applyNumberFormat="1" applyFont="1" applyFill="1" applyBorder="1" applyAlignment="1">
      <alignment vertical="center"/>
    </xf>
    <xf numFmtId="164" fontId="4" fillId="3" borderId="8" xfId="1" applyNumberFormat="1" applyFont="1" applyFill="1" applyBorder="1" applyAlignment="1">
      <alignment horizontal="right" vertical="center"/>
    </xf>
    <xf numFmtId="171" fontId="4" fillId="3" borderId="8" xfId="1" applyNumberFormat="1" applyFont="1" applyFill="1" applyBorder="1" applyAlignment="1">
      <alignment vertical="center"/>
    </xf>
    <xf numFmtId="164" fontId="4" fillId="3" borderId="8" xfId="1" applyNumberFormat="1" applyFont="1" applyFill="1" applyBorder="1" applyAlignment="1">
      <alignment vertical="center"/>
    </xf>
    <xf numFmtId="171" fontId="5" fillId="4" borderId="8" xfId="1" applyNumberFormat="1" applyFont="1" applyFill="1" applyBorder="1" applyAlignment="1">
      <alignment horizontal="left" vertical="center" wrapText="1"/>
    </xf>
    <xf numFmtId="168" fontId="5" fillId="5" borderId="8" xfId="1" applyNumberFormat="1" applyFont="1" applyFill="1" applyBorder="1" applyAlignment="1">
      <alignment vertical="center"/>
    </xf>
    <xf numFmtId="168" fontId="5" fillId="3" borderId="8" xfId="1" applyNumberFormat="1" applyFont="1" applyFill="1" applyBorder="1" applyAlignment="1">
      <alignment vertical="center"/>
    </xf>
    <xf numFmtId="170" fontId="4" fillId="4" borderId="8" xfId="1" applyNumberFormat="1" applyFont="1" applyFill="1" applyBorder="1" applyAlignment="1">
      <alignment horizontal="right" vertical="center"/>
    </xf>
    <xf numFmtId="173" fontId="4" fillId="5" borderId="8" xfId="1" applyNumberFormat="1" applyFont="1" applyFill="1" applyBorder="1" applyAlignment="1">
      <alignment horizontal="right" vertical="center"/>
    </xf>
    <xf numFmtId="168" fontId="4" fillId="5" borderId="8" xfId="1" applyNumberFormat="1" applyFont="1" applyFill="1" applyBorder="1" applyAlignment="1">
      <alignment vertical="center"/>
    </xf>
    <xf numFmtId="168" fontId="4" fillId="3" borderId="8" xfId="1" applyNumberFormat="1" applyFont="1" applyFill="1" applyBorder="1" applyAlignment="1">
      <alignment vertical="center"/>
    </xf>
    <xf numFmtId="173" fontId="4" fillId="4" borderId="8" xfId="1" applyNumberFormat="1" applyFont="1" applyFill="1" applyBorder="1" applyAlignment="1">
      <alignment horizontal="right" vertical="center"/>
    </xf>
    <xf numFmtId="174" fontId="4" fillId="5" borderId="8" xfId="1" applyNumberFormat="1" applyFont="1" applyFill="1" applyBorder="1" applyAlignment="1">
      <alignment vertical="center"/>
    </xf>
    <xf numFmtId="173" fontId="4" fillId="5" borderId="8" xfId="1" applyNumberFormat="1" applyFont="1" applyFill="1" applyBorder="1" applyAlignment="1">
      <alignment vertical="center"/>
    </xf>
    <xf numFmtId="171" fontId="4" fillId="4" borderId="7" xfId="1" applyNumberFormat="1" applyFont="1" applyFill="1" applyBorder="1" applyAlignment="1">
      <alignment horizontal="right" vertical="center"/>
    </xf>
    <xf numFmtId="164" fontId="5" fillId="3" borderId="8" xfId="1" applyNumberFormat="1" applyFont="1" applyFill="1" applyBorder="1" applyAlignment="1">
      <alignment horizontal="right" vertical="center"/>
    </xf>
    <xf numFmtId="164" fontId="7" fillId="5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71" fontId="7" fillId="5" borderId="8" xfId="1" applyNumberFormat="1" applyFont="1" applyFill="1" applyBorder="1" applyAlignment="1">
      <alignment vertical="center"/>
    </xf>
    <xf numFmtId="171" fontId="7" fillId="3" borderId="8" xfId="1" applyNumberFormat="1" applyFont="1" applyFill="1" applyBorder="1" applyAlignment="1">
      <alignment vertical="center"/>
    </xf>
    <xf numFmtId="164" fontId="4" fillId="3" borderId="8" xfId="1" applyNumberFormat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horizontal="center" vertical="center" wrapText="1"/>
    </xf>
    <xf numFmtId="173" fontId="5" fillId="4" borderId="8" xfId="1" applyNumberFormat="1" applyFont="1" applyFill="1" applyBorder="1" applyAlignment="1">
      <alignment horizontal="right" vertical="center"/>
    </xf>
    <xf numFmtId="173" fontId="5" fillId="5" borderId="8" xfId="1" applyNumberFormat="1" applyFont="1" applyFill="1" applyBorder="1" applyAlignment="1">
      <alignment vertical="center"/>
    </xf>
    <xf numFmtId="171" fontId="4" fillId="4" borderId="0" xfId="1" applyNumberFormat="1" applyFont="1" applyFill="1"/>
    <xf numFmtId="173" fontId="4" fillId="3" borderId="8" xfId="1" applyNumberFormat="1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horizontal="center" vertical="center"/>
    </xf>
    <xf numFmtId="171" fontId="5" fillId="0" borderId="8" xfId="1" applyNumberFormat="1" applyFont="1" applyFill="1" applyBorder="1" applyAlignment="1">
      <alignment horizontal="left" vertical="center"/>
    </xf>
    <xf numFmtId="171" fontId="5" fillId="0" borderId="8" xfId="1" applyNumberFormat="1" applyFont="1" applyFill="1" applyBorder="1" applyAlignment="1">
      <alignment horizontal="center" vertical="center"/>
    </xf>
    <xf numFmtId="171" fontId="5" fillId="0" borderId="8" xfId="1" applyNumberFormat="1" applyFont="1" applyFill="1" applyBorder="1" applyAlignment="1">
      <alignment horizontal="right" vertical="center"/>
    </xf>
    <xf numFmtId="171" fontId="5" fillId="2" borderId="8" xfId="1" applyNumberFormat="1" applyFont="1" applyFill="1" applyBorder="1" applyAlignment="1">
      <alignment vertical="center"/>
    </xf>
    <xf numFmtId="171" fontId="4" fillId="2" borderId="8" xfId="1" applyNumberFormat="1" applyFont="1" applyFill="1" applyBorder="1" applyAlignment="1">
      <alignment horizontal="right" vertical="center"/>
    </xf>
    <xf numFmtId="171" fontId="5" fillId="2" borderId="8" xfId="1" applyNumberFormat="1" applyFont="1" applyFill="1" applyBorder="1" applyAlignment="1">
      <alignment horizontal="right" vertical="center"/>
    </xf>
    <xf numFmtId="171" fontId="5" fillId="2" borderId="0" xfId="1" applyNumberFormat="1" applyFont="1" applyFill="1"/>
    <xf numFmtId="171" fontId="5" fillId="0" borderId="0" xfId="1" applyNumberFormat="1" applyFont="1" applyFill="1"/>
    <xf numFmtId="171" fontId="4" fillId="0" borderId="8" xfId="1" applyNumberFormat="1" applyFont="1" applyFill="1" applyBorder="1" applyAlignment="1">
      <alignment horizontal="left" vertical="center" wrapText="1"/>
    </xf>
    <xf numFmtId="171" fontId="4" fillId="0" borderId="8" xfId="1" applyNumberFormat="1" applyFont="1" applyFill="1" applyBorder="1" applyAlignment="1">
      <alignment horizontal="center" vertical="center"/>
    </xf>
    <xf numFmtId="171" fontId="4" fillId="0" borderId="8" xfId="1" applyNumberFormat="1" applyFont="1" applyFill="1" applyBorder="1" applyAlignment="1">
      <alignment horizontal="right" vertical="center"/>
    </xf>
    <xf numFmtId="171" fontId="4" fillId="2" borderId="8" xfId="1" applyNumberFormat="1" applyFont="1" applyFill="1" applyBorder="1" applyAlignment="1">
      <alignment vertical="center"/>
    </xf>
    <xf numFmtId="171" fontId="4" fillId="2" borderId="8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right" vertical="center"/>
    </xf>
    <xf numFmtId="171" fontId="4" fillId="2" borderId="0" xfId="1" applyNumberFormat="1" applyFont="1" applyFill="1"/>
    <xf numFmtId="0" fontId="8" fillId="0" borderId="0" xfId="1" applyFont="1" applyFill="1"/>
    <xf numFmtId="164" fontId="4" fillId="2" borderId="8" xfId="1" applyNumberFormat="1" applyFont="1" applyFill="1" applyBorder="1" applyAlignment="1">
      <alignment vertical="center"/>
    </xf>
    <xf numFmtId="171" fontId="11" fillId="2" borderId="8" xfId="1" applyNumberFormat="1" applyFont="1" applyFill="1" applyBorder="1" applyAlignment="1">
      <alignment horizontal="right" vertical="center" wrapText="1"/>
    </xf>
    <xf numFmtId="164" fontId="11" fillId="2" borderId="8" xfId="1" applyNumberFormat="1" applyFont="1" applyFill="1" applyBorder="1" applyAlignment="1">
      <alignment horizontal="right" vertical="center" wrapText="1"/>
    </xf>
    <xf numFmtId="171" fontId="7" fillId="5" borderId="8" xfId="1" applyNumberFormat="1" applyFont="1" applyFill="1" applyBorder="1" applyAlignment="1">
      <alignment horizontal="center" vertical="center" wrapText="1"/>
    </xf>
    <xf numFmtId="168" fontId="5" fillId="5" borderId="8" xfId="1" applyNumberFormat="1" applyFont="1" applyFill="1" applyBorder="1" applyAlignment="1">
      <alignment horizontal="right" vertical="center"/>
    </xf>
    <xf numFmtId="168" fontId="5" fillId="3" borderId="8" xfId="1" applyNumberFormat="1" applyFont="1" applyFill="1" applyBorder="1" applyAlignment="1">
      <alignment horizontal="right" vertical="center"/>
    </xf>
    <xf numFmtId="170" fontId="4" fillId="5" borderId="8" xfId="1" applyNumberFormat="1" applyFont="1" applyFill="1" applyBorder="1" applyAlignment="1">
      <alignment horizontal="center" vertical="center"/>
    </xf>
    <xf numFmtId="168" fontId="5" fillId="4" borderId="8" xfId="1" applyNumberFormat="1" applyFont="1" applyFill="1" applyBorder="1" applyAlignment="1">
      <alignment vertical="center"/>
    </xf>
    <xf numFmtId="0" fontId="5" fillId="5" borderId="8" xfId="1" applyFont="1" applyFill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172" fontId="5" fillId="5" borderId="8" xfId="1" applyNumberFormat="1" applyFont="1" applyFill="1" applyBorder="1" applyAlignment="1">
      <alignment vertical="center"/>
    </xf>
    <xf numFmtId="172" fontId="5" fillId="3" borderId="8" xfId="1" applyNumberFormat="1" applyFont="1" applyFill="1" applyBorder="1" applyAlignment="1">
      <alignment vertical="center"/>
    </xf>
    <xf numFmtId="2" fontId="5" fillId="5" borderId="8" xfId="1" applyNumberFormat="1" applyFont="1" applyFill="1" applyBorder="1" applyAlignment="1">
      <alignment vertical="center"/>
    </xf>
    <xf numFmtId="2" fontId="5" fillId="3" borderId="8" xfId="1" applyNumberFormat="1" applyFont="1" applyFill="1" applyBorder="1" applyAlignment="1">
      <alignment vertical="center"/>
    </xf>
    <xf numFmtId="171" fontId="5" fillId="4" borderId="8" xfId="1" applyNumberFormat="1" applyFont="1" applyFill="1" applyBorder="1" applyAlignment="1">
      <alignment vertical="center"/>
    </xf>
    <xf numFmtId="171" fontId="4" fillId="4" borderId="8" xfId="1" applyNumberFormat="1" applyFont="1" applyFill="1" applyBorder="1" applyAlignment="1">
      <alignment vertical="center"/>
    </xf>
    <xf numFmtId="0" fontId="8" fillId="4" borderId="0" xfId="1" applyFont="1" applyFill="1"/>
    <xf numFmtId="170" fontId="4" fillId="5" borderId="8" xfId="1" applyNumberFormat="1" applyFont="1" applyFill="1" applyBorder="1" applyAlignment="1">
      <alignment vertical="center"/>
    </xf>
    <xf numFmtId="0" fontId="4" fillId="5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2" fontId="4" fillId="5" borderId="8" xfId="1" applyNumberFormat="1" applyFont="1" applyFill="1" applyBorder="1" applyAlignment="1">
      <alignment vertical="center"/>
    </xf>
    <xf numFmtId="2" fontId="4" fillId="3" borderId="8" xfId="1" applyNumberFormat="1" applyFont="1" applyFill="1" applyBorder="1" applyAlignment="1">
      <alignment vertical="center"/>
    </xf>
    <xf numFmtId="168" fontId="4" fillId="4" borderId="8" xfId="1" applyNumberFormat="1" applyFont="1" applyFill="1" applyBorder="1" applyAlignment="1">
      <alignment vertical="center"/>
    </xf>
    <xf numFmtId="170" fontId="4" fillId="3" borderId="8" xfId="1" applyNumberFormat="1" applyFont="1" applyFill="1" applyBorder="1" applyAlignment="1">
      <alignment vertical="center"/>
    </xf>
    <xf numFmtId="170" fontId="5" fillId="5" borderId="8" xfId="1" applyNumberFormat="1" applyFont="1" applyFill="1" applyBorder="1" applyAlignment="1">
      <alignment vertical="center"/>
    </xf>
    <xf numFmtId="0" fontId="5" fillId="5" borderId="8" xfId="1" applyFont="1" applyFill="1" applyBorder="1" applyAlignment="1">
      <alignment horizontal="right" vertical="center"/>
    </xf>
    <xf numFmtId="0" fontId="5" fillId="3" borderId="8" xfId="1" applyFont="1" applyFill="1" applyBorder="1" applyAlignment="1">
      <alignment horizontal="right" vertical="center"/>
    </xf>
    <xf numFmtId="170" fontId="5" fillId="3" borderId="8" xfId="1" applyNumberFormat="1" applyFont="1" applyFill="1" applyBorder="1" applyAlignment="1">
      <alignment horizontal="right" vertical="center"/>
    </xf>
    <xf numFmtId="2" fontId="5" fillId="5" borderId="8" xfId="1" applyNumberFormat="1" applyFont="1" applyFill="1" applyBorder="1" applyAlignment="1">
      <alignment horizontal="right" vertical="center"/>
    </xf>
    <xf numFmtId="2" fontId="5" fillId="3" borderId="8" xfId="1" applyNumberFormat="1" applyFont="1" applyFill="1" applyBorder="1" applyAlignment="1">
      <alignment horizontal="right" vertical="center"/>
    </xf>
    <xf numFmtId="0" fontId="5" fillId="5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right" vertical="center"/>
    </xf>
    <xf numFmtId="0" fontId="4" fillId="3" borderId="8" xfId="1" applyFont="1" applyFill="1" applyBorder="1" applyAlignment="1">
      <alignment horizontal="right" vertical="center"/>
    </xf>
    <xf numFmtId="170" fontId="5" fillId="3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>
      <alignment vertical="center"/>
    </xf>
    <xf numFmtId="168" fontId="4" fillId="3" borderId="8" xfId="1" applyNumberFormat="1" applyFont="1" applyFill="1" applyBorder="1" applyAlignment="1">
      <alignment horizontal="right" vertical="center"/>
    </xf>
    <xf numFmtId="0" fontId="4" fillId="5" borderId="8" xfId="1" applyFont="1" applyFill="1" applyBorder="1" applyAlignment="1">
      <alignment horizontal="right" vertical="center" wrapText="1"/>
    </xf>
    <xf numFmtId="0" fontId="4" fillId="3" borderId="8" xfId="1" applyFont="1" applyFill="1" applyBorder="1" applyAlignment="1">
      <alignment horizontal="right" vertical="center" wrapText="1"/>
    </xf>
    <xf numFmtId="170" fontId="4" fillId="5" borderId="8" xfId="1" applyNumberFormat="1" applyFont="1" applyFill="1" applyBorder="1" applyAlignment="1">
      <alignment horizontal="center" vertical="center" wrapText="1"/>
    </xf>
    <xf numFmtId="170" fontId="4" fillId="3" borderId="8" xfId="1" applyNumberFormat="1" applyFont="1" applyFill="1" applyBorder="1" applyAlignment="1">
      <alignment horizontal="center" vertical="center" wrapText="1"/>
    </xf>
    <xf numFmtId="168" fontId="4" fillId="5" borderId="8" xfId="1" applyNumberFormat="1" applyFont="1" applyFill="1" applyBorder="1" applyAlignment="1">
      <alignment horizontal="center" vertical="center"/>
    </xf>
    <xf numFmtId="170" fontId="4" fillId="3" borderId="8" xfId="1" applyNumberFormat="1" applyFont="1" applyFill="1" applyBorder="1" applyAlignment="1">
      <alignment horizontal="center" vertical="center"/>
    </xf>
    <xf numFmtId="171" fontId="5" fillId="5" borderId="8" xfId="1" applyNumberFormat="1" applyFont="1" applyFill="1" applyBorder="1" applyAlignment="1">
      <alignment horizontal="right"/>
    </xf>
    <xf numFmtId="171" fontId="5" fillId="3" borderId="8" xfId="1" applyNumberFormat="1" applyFont="1" applyFill="1" applyBorder="1" applyAlignment="1">
      <alignment horizontal="right"/>
    </xf>
    <xf numFmtId="164" fontId="4" fillId="4" borderId="9" xfId="1" applyNumberFormat="1" applyFont="1" applyFill="1" applyBorder="1" applyAlignment="1">
      <alignment horizontal="center" vertical="center"/>
    </xf>
    <xf numFmtId="171" fontId="4" fillId="4" borderId="9" xfId="1" applyNumberFormat="1" applyFont="1" applyFill="1" applyBorder="1" applyAlignment="1">
      <alignment horizontal="left" vertical="center" wrapText="1"/>
    </xf>
    <xf numFmtId="171" fontId="4" fillId="4" borderId="9" xfId="1" applyNumberFormat="1" applyFont="1" applyFill="1" applyBorder="1" applyAlignment="1">
      <alignment horizontal="center" vertical="center" wrapText="1"/>
    </xf>
    <xf numFmtId="164" fontId="4" fillId="4" borderId="9" xfId="1" applyNumberFormat="1" applyFont="1" applyFill="1" applyBorder="1" applyAlignment="1">
      <alignment horizontal="right" vertical="center"/>
    </xf>
    <xf numFmtId="164" fontId="4" fillId="5" borderId="9" xfId="1" applyNumberFormat="1" applyFont="1" applyFill="1" applyBorder="1" applyAlignment="1">
      <alignment horizontal="right" vertical="center"/>
    </xf>
    <xf numFmtId="171" fontId="4" fillId="5" borderId="9" xfId="1" applyNumberFormat="1" applyFont="1" applyFill="1" applyBorder="1" applyAlignment="1">
      <alignment horizontal="right" vertical="center"/>
    </xf>
    <xf numFmtId="171" fontId="4" fillId="3" borderId="9" xfId="1" applyNumberFormat="1" applyFont="1" applyFill="1" applyBorder="1" applyAlignment="1">
      <alignment horizontal="right" vertical="center"/>
    </xf>
    <xf numFmtId="164" fontId="4" fillId="3" borderId="9" xfId="1" applyNumberFormat="1" applyFont="1" applyFill="1" applyBorder="1" applyAlignment="1">
      <alignment horizontal="right" vertical="center"/>
    </xf>
    <xf numFmtId="164" fontId="4" fillId="4" borderId="0" xfId="1" applyNumberFormat="1" applyFont="1" applyFill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4" borderId="0" xfId="1" applyFont="1" applyFill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5" fillId="4" borderId="0" xfId="1" applyFont="1" applyFill="1"/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71" fontId="5" fillId="4" borderId="1" xfId="1" applyNumberFormat="1" applyFont="1" applyFill="1" applyBorder="1" applyAlignment="1">
      <alignment horizontal="center" vertical="center"/>
    </xf>
    <xf numFmtId="172" fontId="5" fillId="4" borderId="1" xfId="1" applyNumberFormat="1" applyFont="1" applyFill="1" applyBorder="1" applyAlignment="1">
      <alignment horizontal="right" vertical="center"/>
    </xf>
    <xf numFmtId="175" fontId="5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/>
    </xf>
    <xf numFmtId="0" fontId="5" fillId="4" borderId="1" xfId="1" applyFont="1" applyFill="1" applyBorder="1"/>
    <xf numFmtId="0" fontId="5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171" fontId="4" fillId="4" borderId="1" xfId="1" applyNumberFormat="1" applyFont="1" applyFill="1" applyBorder="1" applyAlignment="1">
      <alignment horizontal="center" vertical="center"/>
    </xf>
    <xf numFmtId="172" fontId="4" fillId="4" borderId="1" xfId="1" applyNumberFormat="1" applyFont="1" applyFill="1" applyBorder="1" applyAlignment="1">
      <alignment horizontal="right" vertical="center"/>
    </xf>
    <xf numFmtId="175" fontId="4" fillId="4" borderId="1" xfId="1" applyNumberFormat="1" applyFont="1" applyFill="1" applyBorder="1" applyAlignment="1">
      <alignment vertical="center" wrapText="1"/>
    </xf>
    <xf numFmtId="0" fontId="4" fillId="4" borderId="1" xfId="1" applyFont="1" applyFill="1" applyBorder="1"/>
    <xf numFmtId="164" fontId="4" fillId="4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170" fontId="4" fillId="4" borderId="1" xfId="1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right" vertical="center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right" vertical="center"/>
    </xf>
    <xf numFmtId="177" fontId="4" fillId="4" borderId="1" xfId="1" applyNumberFormat="1" applyFont="1" applyFill="1" applyBorder="1" applyAlignment="1">
      <alignment vertical="center" wrapText="1"/>
    </xf>
    <xf numFmtId="172" fontId="4" fillId="4" borderId="1" xfId="1" applyNumberFormat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vertical="center" wrapText="1"/>
    </xf>
    <xf numFmtId="178" fontId="4" fillId="4" borderId="0" xfId="1" applyNumberFormat="1" applyFont="1" applyFill="1" applyAlignment="1">
      <alignment vertical="center"/>
    </xf>
    <xf numFmtId="179" fontId="4" fillId="4" borderId="0" xfId="1" applyNumberFormat="1" applyFont="1" applyFill="1" applyAlignment="1">
      <alignment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left" vertical="center"/>
    </xf>
    <xf numFmtId="164" fontId="4" fillId="4" borderId="8" xfId="1" applyNumberFormat="1" applyFont="1" applyFill="1" applyBorder="1" applyAlignment="1">
      <alignment horizontal="right" vertical="center" wrapText="1"/>
    </xf>
    <xf numFmtId="171" fontId="4" fillId="4" borderId="8" xfId="1" applyNumberFormat="1" applyFont="1" applyFill="1" applyBorder="1" applyAlignment="1">
      <alignment horizontal="right" vertical="center" wrapText="1"/>
    </xf>
    <xf numFmtId="164" fontId="7" fillId="4" borderId="8" xfId="1" applyNumberFormat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left" vertical="center"/>
    </xf>
    <xf numFmtId="164" fontId="4" fillId="5" borderId="8" xfId="1" applyNumberFormat="1" applyFont="1" applyFill="1" applyBorder="1" applyAlignment="1">
      <alignment horizontal="right" vertical="center" wrapText="1"/>
    </xf>
    <xf numFmtId="164" fontId="4" fillId="5" borderId="7" xfId="1" applyNumberFormat="1" applyFont="1" applyFill="1" applyBorder="1" applyAlignment="1">
      <alignment horizontal="right" vertical="center"/>
    </xf>
    <xf numFmtId="0" fontId="7" fillId="4" borderId="0" xfId="1" applyFont="1" applyFill="1"/>
    <xf numFmtId="0" fontId="4" fillId="5" borderId="8" xfId="1" applyFont="1" applyFill="1" applyBorder="1" applyAlignment="1">
      <alignment horizontal="left" vertical="center" wrapText="1"/>
    </xf>
    <xf numFmtId="1" fontId="4" fillId="5" borderId="8" xfId="1" applyNumberFormat="1" applyFont="1" applyFill="1" applyBorder="1" applyAlignment="1">
      <alignment horizontal="right" vertical="center"/>
    </xf>
    <xf numFmtId="171" fontId="4" fillId="5" borderId="8" xfId="1" applyNumberFormat="1" applyFont="1" applyFill="1" applyBorder="1" applyAlignment="1">
      <alignment horizontal="right" vertical="center" wrapText="1"/>
    </xf>
    <xf numFmtId="0" fontId="4" fillId="4" borderId="8" xfId="1" applyFont="1" applyFill="1" applyBorder="1" applyAlignment="1">
      <alignment horizontal="right" vertical="center"/>
    </xf>
    <xf numFmtId="2" fontId="4" fillId="4" borderId="8" xfId="1" applyNumberFormat="1" applyFont="1" applyFill="1" applyBorder="1" applyAlignment="1">
      <alignment horizontal="right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right" vertical="center"/>
    </xf>
    <xf numFmtId="0" fontId="5" fillId="4" borderId="8" xfId="1" applyFont="1" applyFill="1" applyBorder="1" applyAlignment="1">
      <alignment horizontal="left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right" vertical="center"/>
    </xf>
    <xf numFmtId="164" fontId="3" fillId="4" borderId="8" xfId="1" applyNumberFormat="1" applyFont="1" applyFill="1" applyBorder="1" applyAlignment="1">
      <alignment horizontal="right" vertical="center"/>
    </xf>
    <xf numFmtId="0" fontId="3" fillId="4" borderId="0" xfId="1" applyFont="1" applyFill="1"/>
    <xf numFmtId="180" fontId="4" fillId="4" borderId="0" xfId="1" applyNumberFormat="1" applyFont="1" applyFill="1"/>
    <xf numFmtId="0" fontId="5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left" vertical="center" wrapText="1"/>
    </xf>
    <xf numFmtId="172" fontId="5" fillId="4" borderId="8" xfId="1" applyNumberFormat="1" applyFont="1" applyFill="1" applyBorder="1" applyAlignment="1">
      <alignment horizontal="right" vertical="center"/>
    </xf>
    <xf numFmtId="172" fontId="4" fillId="4" borderId="8" xfId="1" applyNumberFormat="1" applyFont="1" applyFill="1" applyBorder="1" applyAlignment="1">
      <alignment horizontal="right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left" vertical="center"/>
    </xf>
    <xf numFmtId="1" fontId="4" fillId="4" borderId="9" xfId="1" applyNumberFormat="1" applyFont="1" applyFill="1" applyBorder="1" applyAlignment="1">
      <alignment horizontal="right" vertical="center"/>
    </xf>
    <xf numFmtId="164" fontId="5" fillId="4" borderId="9" xfId="1" applyNumberFormat="1" applyFont="1" applyFill="1" applyBorder="1" applyAlignment="1">
      <alignment horizontal="right" vertical="center"/>
    </xf>
    <xf numFmtId="0" fontId="12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center" vertical="center"/>
    </xf>
    <xf numFmtId="181" fontId="4" fillId="4" borderId="1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vertical="center"/>
    </xf>
    <xf numFmtId="1" fontId="4" fillId="4" borderId="1" xfId="1" applyNumberFormat="1" applyFont="1" applyFill="1" applyBorder="1" applyAlignment="1">
      <alignment horizontal="right" vertical="center"/>
    </xf>
    <xf numFmtId="166" fontId="4" fillId="4" borderId="1" xfId="1" applyNumberFormat="1" applyFont="1" applyFill="1" applyBorder="1" applyAlignment="1">
      <alignment horizontal="center" vertical="center"/>
    </xf>
    <xf numFmtId="182" fontId="4" fillId="4" borderId="1" xfId="1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166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vertical="center"/>
    </xf>
    <xf numFmtId="0" fontId="7" fillId="4" borderId="1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0" xfId="1" applyFont="1" applyFill="1" applyBorder="1"/>
    <xf numFmtId="0" fontId="12" fillId="4" borderId="0" xfId="1" applyFont="1" applyFill="1"/>
    <xf numFmtId="172" fontId="4" fillId="4" borderId="0" xfId="1" applyNumberFormat="1" applyFont="1" applyFill="1"/>
    <xf numFmtId="0" fontId="7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left" vertical="center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/>
    <xf numFmtId="0" fontId="4" fillId="4" borderId="8" xfId="1" applyFont="1" applyFill="1" applyBorder="1"/>
    <xf numFmtId="0" fontId="4" fillId="4" borderId="9" xfId="1" applyFont="1" applyFill="1" applyBorder="1" applyAlignment="1">
      <alignment horizontal="left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9" xfId="1" applyFont="1" applyFill="1" applyBorder="1"/>
    <xf numFmtId="0" fontId="4" fillId="4" borderId="6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 vertical="center"/>
    </xf>
    <xf numFmtId="0" fontId="4" fillId="4" borderId="6" xfId="1" applyFont="1" applyFill="1" applyBorder="1"/>
    <xf numFmtId="0" fontId="7" fillId="4" borderId="0" xfId="1" applyFont="1" applyFill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0" fontId="5" fillId="4" borderId="0" xfId="1" applyFont="1" applyFill="1" applyAlignment="1">
      <alignment vertical="center" wrapText="1"/>
    </xf>
    <xf numFmtId="0" fontId="4" fillId="4" borderId="0" xfId="1" applyFont="1" applyFill="1" applyAlignment="1">
      <alignment vertical="center" wrapText="1"/>
    </xf>
    <xf numFmtId="177" fontId="4" fillId="0" borderId="11" xfId="2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71" fontId="5" fillId="4" borderId="1" xfId="1" applyNumberFormat="1" applyFont="1" applyFill="1" applyBorder="1" applyAlignment="1">
      <alignment horizontal="left" vertical="center"/>
    </xf>
    <xf numFmtId="177" fontId="4" fillId="0" borderId="1" xfId="2" applyNumberFormat="1" applyFont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171" fontId="4" fillId="4" borderId="1" xfId="1" applyNumberFormat="1" applyFont="1" applyFill="1" applyBorder="1" applyAlignment="1">
      <alignment horizontal="left" vertical="center" wrapText="1"/>
    </xf>
    <xf numFmtId="177" fontId="4" fillId="0" borderId="1" xfId="2" applyNumberFormat="1" applyFont="1" applyBorder="1" applyAlignment="1">
      <alignment horizontal="right" vertical="center"/>
    </xf>
    <xf numFmtId="178" fontId="5" fillId="4" borderId="1" xfId="1" applyNumberFormat="1" applyFont="1" applyFill="1" applyBorder="1" applyAlignment="1">
      <alignment horizontal="center" vertical="center"/>
    </xf>
    <xf numFmtId="171" fontId="4" fillId="4" borderId="1" xfId="1" applyNumberFormat="1" applyFont="1" applyFill="1" applyBorder="1" applyAlignment="1">
      <alignment horizontal="left" vertical="center"/>
    </xf>
    <xf numFmtId="1" fontId="4" fillId="4" borderId="8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171" fontId="4" fillId="5" borderId="1" xfId="1" applyNumberFormat="1" applyFont="1" applyFill="1" applyBorder="1" applyAlignment="1">
      <alignment horizontal="left" vertical="center" wrapText="1"/>
    </xf>
    <xf numFmtId="171" fontId="4" fillId="5" borderId="1" xfId="1" applyNumberFormat="1" applyFont="1" applyFill="1" applyBorder="1" applyAlignment="1">
      <alignment horizontal="center" vertical="center"/>
    </xf>
    <xf numFmtId="168" fontId="4" fillId="5" borderId="1" xfId="1" applyNumberFormat="1" applyFont="1" applyFill="1" applyBorder="1" applyAlignment="1">
      <alignment horizontal="center" vertical="center"/>
    </xf>
    <xf numFmtId="170" fontId="4" fillId="5" borderId="1" xfId="1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right" vertical="center"/>
    </xf>
    <xf numFmtId="177" fontId="4" fillId="2" borderId="1" xfId="2" applyNumberFormat="1" applyFont="1" applyFill="1" applyBorder="1" applyAlignment="1">
      <alignment horizontal="right" vertical="center"/>
    </xf>
    <xf numFmtId="171" fontId="4" fillId="5" borderId="1" xfId="1" applyNumberFormat="1" applyFont="1" applyFill="1" applyBorder="1" applyAlignment="1">
      <alignment horizontal="right" vertical="center"/>
    </xf>
    <xf numFmtId="173" fontId="4" fillId="5" borderId="8" xfId="1" applyNumberFormat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8" fillId="2" borderId="0" xfId="1" applyFont="1" applyFill="1"/>
    <xf numFmtId="1" fontId="4" fillId="4" borderId="0" xfId="1" applyNumberFormat="1" applyFont="1" applyFill="1" applyAlignment="1">
      <alignment horizontal="right" vertical="center"/>
    </xf>
    <xf numFmtId="168" fontId="4" fillId="4" borderId="1" xfId="1" applyNumberFormat="1" applyFont="1" applyFill="1" applyBorder="1" applyAlignment="1">
      <alignment horizontal="center" vertical="center"/>
    </xf>
    <xf numFmtId="171" fontId="4" fillId="4" borderId="1" xfId="1" applyNumberFormat="1" applyFont="1" applyFill="1" applyBorder="1" applyAlignment="1">
      <alignment horizontal="right" vertical="center"/>
    </xf>
    <xf numFmtId="173" fontId="4" fillId="4" borderId="8" xfId="1" applyNumberFormat="1" applyFont="1" applyFill="1" applyBorder="1" applyAlignment="1">
      <alignment horizontal="center" vertical="center"/>
    </xf>
    <xf numFmtId="170" fontId="4" fillId="4" borderId="8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71" fontId="4" fillId="0" borderId="1" xfId="1" applyNumberFormat="1" applyFont="1" applyFill="1" applyBorder="1" applyAlignment="1">
      <alignment horizontal="left" vertical="center"/>
    </xf>
    <xf numFmtId="168" fontId="4" fillId="0" borderId="1" xfId="1" applyNumberFormat="1" applyFont="1" applyFill="1" applyBorder="1" applyAlignment="1">
      <alignment horizontal="center" vertical="center"/>
    </xf>
    <xf numFmtId="170" fontId="4" fillId="0" borderId="1" xfId="1" applyNumberFormat="1" applyFont="1" applyFill="1" applyBorder="1" applyAlignment="1">
      <alignment horizontal="center" vertical="center"/>
    </xf>
    <xf numFmtId="172" fontId="4" fillId="0" borderId="1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171" fontId="5" fillId="4" borderId="1" xfId="1" applyNumberFormat="1" applyFont="1" applyFill="1" applyBorder="1" applyAlignment="1">
      <alignment horizontal="left" vertical="center" wrapText="1"/>
    </xf>
    <xf numFmtId="171" fontId="11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left" vertical="center" wrapText="1"/>
    </xf>
    <xf numFmtId="171" fontId="7" fillId="4" borderId="1" xfId="1" applyNumberFormat="1" applyFont="1" applyFill="1" applyBorder="1" applyAlignment="1">
      <alignment horizontal="left" vertical="center"/>
    </xf>
    <xf numFmtId="164" fontId="4" fillId="4" borderId="8" xfId="1" applyNumberFormat="1" applyFont="1" applyFill="1" applyBorder="1" applyAlignment="1">
      <alignment horizontal="left" vertical="center" wrapText="1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73" fontId="4" fillId="4" borderId="1" xfId="1" applyNumberFormat="1" applyFont="1" applyFill="1" applyBorder="1" applyAlignment="1">
      <alignment horizontal="center" vertical="center"/>
    </xf>
    <xf numFmtId="171" fontId="7" fillId="4" borderId="1" xfId="1" applyNumberFormat="1" applyFont="1" applyFill="1" applyBorder="1" applyAlignment="1">
      <alignment horizontal="left" vertical="center" wrapText="1"/>
    </xf>
    <xf numFmtId="171" fontId="4" fillId="4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right" vertical="center"/>
    </xf>
    <xf numFmtId="174" fontId="4" fillId="4" borderId="1" xfId="1" applyNumberFormat="1" applyFont="1" applyFill="1" applyBorder="1" applyAlignment="1">
      <alignment horizontal="right" vertical="center"/>
    </xf>
    <xf numFmtId="0" fontId="4" fillId="4" borderId="1" xfId="1" quotePrefix="1" applyFont="1" applyFill="1" applyBorder="1" applyAlignment="1">
      <alignment horizontal="left" vertical="center" wrapText="1"/>
    </xf>
    <xf numFmtId="1" fontId="4" fillId="5" borderId="1" xfId="1" applyNumberFormat="1" applyFont="1" applyFill="1" applyBorder="1" applyAlignment="1">
      <alignment horizontal="right" vertical="center"/>
    </xf>
    <xf numFmtId="0" fontId="7" fillId="0" borderId="0" xfId="1" applyFont="1"/>
    <xf numFmtId="0" fontId="4" fillId="5" borderId="1" xfId="1" applyFont="1" applyFill="1" applyBorder="1" applyAlignment="1">
      <alignment vertical="center"/>
    </xf>
    <xf numFmtId="167" fontId="4" fillId="4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1" fontId="4" fillId="4" borderId="1" xfId="1" applyNumberFormat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/>
    </xf>
    <xf numFmtId="164" fontId="4" fillId="4" borderId="6" xfId="1" applyNumberFormat="1" applyFont="1" applyFill="1" applyBorder="1" applyAlignment="1">
      <alignment horizontal="right" vertical="center"/>
    </xf>
    <xf numFmtId="0" fontId="14" fillId="4" borderId="0" xfId="1" applyFont="1" applyFill="1"/>
    <xf numFmtId="164" fontId="5" fillId="4" borderId="7" xfId="1" applyNumberFormat="1" applyFont="1" applyFill="1" applyBorder="1" applyAlignment="1">
      <alignment horizontal="left" vertical="center"/>
    </xf>
    <xf numFmtId="164" fontId="5" fillId="4" borderId="7" xfId="1" applyNumberFormat="1" applyFont="1" applyFill="1" applyBorder="1" applyAlignment="1">
      <alignment vertical="center"/>
    </xf>
    <xf numFmtId="171" fontId="5" fillId="4" borderId="7" xfId="1" applyNumberFormat="1" applyFont="1" applyFill="1" applyBorder="1" applyAlignment="1">
      <alignment vertical="center"/>
    </xf>
    <xf numFmtId="164" fontId="5" fillId="4" borderId="0" xfId="1" applyNumberFormat="1" applyFont="1" applyFill="1" applyAlignment="1">
      <alignment horizontal="center" vertical="center"/>
    </xf>
    <xf numFmtId="164" fontId="5" fillId="4" borderId="8" xfId="1" applyNumberFormat="1" applyFont="1" applyFill="1" applyBorder="1" applyAlignment="1">
      <alignment horizontal="left" vertical="center"/>
    </xf>
    <xf numFmtId="164" fontId="5" fillId="4" borderId="8" xfId="1" applyNumberFormat="1" applyFont="1" applyFill="1" applyBorder="1" applyAlignment="1">
      <alignment vertical="center"/>
    </xf>
    <xf numFmtId="164" fontId="4" fillId="4" borderId="7" xfId="1" applyNumberFormat="1" applyFont="1" applyFill="1" applyBorder="1" applyAlignment="1">
      <alignment vertical="center"/>
    </xf>
    <xf numFmtId="171" fontId="4" fillId="4" borderId="7" xfId="1" applyNumberFormat="1" applyFont="1" applyFill="1" applyBorder="1" applyAlignment="1">
      <alignment vertical="center"/>
    </xf>
    <xf numFmtId="170" fontId="4" fillId="4" borderId="8" xfId="1" applyNumberFormat="1" applyFont="1" applyFill="1" applyBorder="1" applyAlignment="1">
      <alignment vertical="center"/>
    </xf>
    <xf numFmtId="170" fontId="4" fillId="4" borderId="7" xfId="1" applyNumberFormat="1" applyFont="1" applyFill="1" applyBorder="1" applyAlignment="1">
      <alignment vertical="center"/>
    </xf>
    <xf numFmtId="164" fontId="4" fillId="5" borderId="7" xfId="1" applyNumberFormat="1" applyFont="1" applyFill="1" applyBorder="1" applyAlignment="1">
      <alignment vertical="center"/>
    </xf>
    <xf numFmtId="0" fontId="4" fillId="5" borderId="0" xfId="1" applyFont="1" applyFill="1"/>
    <xf numFmtId="2" fontId="4" fillId="4" borderId="8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0" fontId="4" fillId="0" borderId="0" xfId="1" applyFont="1" applyFill="1"/>
    <xf numFmtId="171" fontId="4" fillId="4" borderId="8" xfId="1" applyNumberFormat="1" applyFont="1" applyFill="1" applyBorder="1" applyAlignment="1">
      <alignment vertical="center" wrapText="1"/>
    </xf>
    <xf numFmtId="170" fontId="4" fillId="4" borderId="8" xfId="1" applyNumberFormat="1" applyFont="1" applyFill="1" applyBorder="1" applyAlignment="1">
      <alignment vertical="center" wrapText="1"/>
    </xf>
    <xf numFmtId="169" fontId="8" fillId="0" borderId="8" xfId="2" applyFont="1" applyBorder="1" applyAlignment="1">
      <alignment horizontal="center" vertical="center"/>
    </xf>
    <xf numFmtId="172" fontId="4" fillId="4" borderId="8" xfId="1" applyNumberFormat="1" applyFont="1" applyFill="1" applyBorder="1" applyAlignment="1">
      <alignment horizontal="right" vertical="center" wrapText="1"/>
    </xf>
    <xf numFmtId="164" fontId="4" fillId="4" borderId="9" xfId="1" applyNumberFormat="1" applyFont="1" applyFill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4" borderId="13" xfId="1" applyFont="1" applyFill="1" applyBorder="1"/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4" borderId="8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/>
    </xf>
    <xf numFmtId="172" fontId="4" fillId="4" borderId="8" xfId="1" applyNumberFormat="1" applyFont="1" applyFill="1" applyBorder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172" fontId="11" fillId="4" borderId="8" xfId="1" applyNumberFormat="1" applyFont="1" applyFill="1" applyBorder="1" applyAlignment="1">
      <alignment horizontal="right" vertical="center"/>
    </xf>
    <xf numFmtId="0" fontId="11" fillId="4" borderId="8" xfId="1" applyFont="1" applyFill="1" applyBorder="1" applyAlignment="1">
      <alignment horizontal="right" vertical="center"/>
    </xf>
    <xf numFmtId="1" fontId="4" fillId="4" borderId="8" xfId="1" applyNumberFormat="1" applyFont="1" applyFill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 wrapText="1"/>
    </xf>
    <xf numFmtId="0" fontId="4" fillId="4" borderId="9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right" vertical="center"/>
    </xf>
    <xf numFmtId="1" fontId="4" fillId="0" borderId="9" xfId="1" applyNumberFormat="1" applyFont="1" applyBorder="1" applyAlignment="1">
      <alignment horizontal="right" vertical="center"/>
    </xf>
    <xf numFmtId="1" fontId="4" fillId="4" borderId="9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4" borderId="6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vertical="center"/>
    </xf>
    <xf numFmtId="164" fontId="4" fillId="4" borderId="14" xfId="1" applyNumberFormat="1" applyFont="1" applyFill="1" applyBorder="1" applyAlignment="1">
      <alignment vertical="center"/>
    </xf>
    <xf numFmtId="3" fontId="4" fillId="4" borderId="8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left" vertical="center" wrapText="1"/>
    </xf>
    <xf numFmtId="3" fontId="4" fillId="0" borderId="8" xfId="1" applyNumberFormat="1" applyFont="1" applyFill="1" applyBorder="1" applyAlignment="1">
      <alignment vertical="center"/>
    </xf>
    <xf numFmtId="165" fontId="5" fillId="4" borderId="8" xfId="1" applyNumberFormat="1" applyFont="1" applyFill="1" applyBorder="1" applyAlignment="1">
      <alignment vertical="center"/>
    </xf>
    <xf numFmtId="165" fontId="4" fillId="4" borderId="8" xfId="1" applyNumberFormat="1" applyFont="1" applyFill="1" applyBorder="1" applyAlignment="1">
      <alignment vertical="center"/>
    </xf>
    <xf numFmtId="183" fontId="4" fillId="0" borderId="8" xfId="1" applyNumberFormat="1" applyFont="1" applyFill="1" applyBorder="1" applyAlignment="1">
      <alignment vertical="center"/>
    </xf>
    <xf numFmtId="172" fontId="4" fillId="0" borderId="8" xfId="1" applyNumberFormat="1" applyFont="1" applyFill="1" applyBorder="1" applyAlignment="1">
      <alignment vertical="center"/>
    </xf>
    <xf numFmtId="0" fontId="4" fillId="4" borderId="0" xfId="1" applyFont="1" applyFill="1" applyAlignment="1">
      <alignment horizontal="right" vertical="center"/>
    </xf>
    <xf numFmtId="2" fontId="4" fillId="0" borderId="8" xfId="1" applyNumberFormat="1" applyFont="1" applyFill="1" applyBorder="1" applyAlignment="1">
      <alignment vertical="center"/>
    </xf>
    <xf numFmtId="3" fontId="5" fillId="4" borderId="8" xfId="1" applyNumberFormat="1" applyFont="1" applyFill="1" applyBorder="1" applyAlignment="1">
      <alignment vertical="center"/>
    </xf>
    <xf numFmtId="0" fontId="7" fillId="4" borderId="8" xfId="1" applyFont="1" applyFill="1" applyBorder="1" applyAlignment="1">
      <alignment horizontal="left" vertical="center"/>
    </xf>
    <xf numFmtId="171" fontId="4" fillId="0" borderId="8" xfId="1" applyNumberFormat="1" applyFont="1" applyFill="1" applyBorder="1" applyAlignment="1">
      <alignment vertical="center"/>
    </xf>
    <xf numFmtId="171" fontId="4" fillId="0" borderId="7" xfId="1" applyNumberFormat="1" applyFont="1" applyFill="1" applyBorder="1" applyAlignment="1">
      <alignment vertical="center"/>
    </xf>
    <xf numFmtId="171" fontId="4" fillId="2" borderId="7" xfId="1" applyNumberFormat="1" applyFont="1" applyFill="1" applyBorder="1" applyAlignment="1">
      <alignment vertical="center"/>
    </xf>
    <xf numFmtId="171" fontId="4" fillId="5" borderId="7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6" borderId="8" xfId="1" applyNumberFormat="1" applyFont="1" applyFill="1" applyBorder="1" applyAlignment="1">
      <alignment vertical="center"/>
    </xf>
    <xf numFmtId="164" fontId="4" fillId="6" borderId="7" xfId="1" applyNumberFormat="1" applyFont="1" applyFill="1" applyBorder="1" applyAlignment="1">
      <alignment vertical="center"/>
    </xf>
    <xf numFmtId="171" fontId="4" fillId="6" borderId="8" xfId="1" applyNumberFormat="1" applyFont="1" applyFill="1" applyBorder="1" applyAlignment="1">
      <alignment vertical="center"/>
    </xf>
    <xf numFmtId="0" fontId="4" fillId="6" borderId="0" xfId="1" applyFont="1" applyFill="1" applyAlignment="1">
      <alignment horizontal="center" vertical="center"/>
    </xf>
    <xf numFmtId="184" fontId="4" fillId="0" borderId="8" xfId="1" applyNumberFormat="1" applyFont="1" applyFill="1" applyBorder="1" applyAlignment="1">
      <alignment vertical="center"/>
    </xf>
    <xf numFmtId="171" fontId="4" fillId="0" borderId="8" xfId="1" applyNumberFormat="1" applyFont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5" fillId="4" borderId="0" xfId="1" applyFont="1" applyFill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4" borderId="1" xfId="1" applyFont="1" applyFill="1" applyBorder="1" applyAlignment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164" fontId="5" fillId="4" borderId="1" xfId="1" applyNumberFormat="1" applyFont="1" applyFill="1" applyBorder="1" applyAlignment="1">
      <alignment horizontal="right" vertical="center"/>
    </xf>
    <xf numFmtId="172" fontId="4" fillId="4" borderId="1" xfId="3" applyNumberFormat="1" applyFont="1" applyFill="1" applyBorder="1" applyAlignment="1">
      <alignment horizontal="right" vertical="center"/>
    </xf>
    <xf numFmtId="9" fontId="4" fillId="4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horizontal="right" vertical="center"/>
    </xf>
    <xf numFmtId="0" fontId="4" fillId="4" borderId="6" xfId="1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left" vertical="center"/>
    </xf>
    <xf numFmtId="2" fontId="5" fillId="5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 vertical="center"/>
    </xf>
    <xf numFmtId="0" fontId="5" fillId="5" borderId="1" xfId="1" applyFont="1" applyFill="1" applyBorder="1" applyAlignment="1">
      <alignment horizontal="center" vertical="center"/>
    </xf>
    <xf numFmtId="172" fontId="4" fillId="4" borderId="1" xfId="1" applyNumberFormat="1" applyFont="1" applyFill="1" applyBorder="1" applyAlignment="1">
      <alignment vertical="center"/>
    </xf>
    <xf numFmtId="185" fontId="5" fillId="4" borderId="7" xfId="4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9" fillId="0" borderId="0" xfId="1" applyFont="1"/>
    <xf numFmtId="0" fontId="20" fillId="0" borderId="0" xfId="1" applyFont="1"/>
    <xf numFmtId="0" fontId="21" fillId="0" borderId="0" xfId="1" applyFont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168" fontId="21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171" fontId="21" fillId="0" borderId="1" xfId="1" applyNumberFormat="1" applyFont="1" applyBorder="1" applyAlignment="1">
      <alignment horizontal="center" vertical="center"/>
    </xf>
    <xf numFmtId="0" fontId="21" fillId="0" borderId="0" xfId="1" applyFont="1"/>
    <xf numFmtId="0" fontId="19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171" fontId="19" fillId="0" borderId="1" xfId="1" applyNumberFormat="1" applyFont="1" applyBorder="1" applyAlignment="1">
      <alignment horizontal="center" vertical="center"/>
    </xf>
    <xf numFmtId="172" fontId="19" fillId="0" borderId="1" xfId="1" applyNumberFormat="1" applyFont="1" applyBorder="1" applyAlignment="1">
      <alignment horizontal="right" vertical="center"/>
    </xf>
    <xf numFmtId="171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171" fontId="19" fillId="2" borderId="1" xfId="1" applyNumberFormat="1" applyFont="1" applyFill="1" applyBorder="1" applyAlignment="1">
      <alignment horizontal="center" vertical="center"/>
    </xf>
    <xf numFmtId="164" fontId="19" fillId="0" borderId="0" xfId="1" applyNumberFormat="1" applyFont="1"/>
    <xf numFmtId="164" fontId="19" fillId="0" borderId="1" xfId="1" applyNumberFormat="1" applyFont="1" applyBorder="1" applyAlignment="1">
      <alignment horizontal="center" vertical="center"/>
    </xf>
    <xf numFmtId="172" fontId="21" fillId="0" borderId="0" xfId="1" applyNumberFormat="1" applyFont="1"/>
    <xf numFmtId="170" fontId="19" fillId="0" borderId="1" xfId="1" applyNumberFormat="1" applyFont="1" applyBorder="1" applyAlignment="1">
      <alignment horizontal="center" vertical="center"/>
    </xf>
    <xf numFmtId="1" fontId="19" fillId="0" borderId="0" xfId="1" applyNumberFormat="1" applyFont="1"/>
    <xf numFmtId="171" fontId="19" fillId="0" borderId="1" xfId="1" applyNumberFormat="1" applyFont="1" applyFill="1" applyBorder="1" applyAlignment="1">
      <alignment horizontal="center" vertical="center"/>
    </xf>
    <xf numFmtId="10" fontId="19" fillId="0" borderId="1" xfId="1" applyNumberFormat="1" applyFont="1" applyFill="1" applyBorder="1" applyAlignment="1">
      <alignment horizontal="center" vertical="center"/>
    </xf>
    <xf numFmtId="171" fontId="19" fillId="0" borderId="1" xfId="1" applyNumberFormat="1" applyFont="1" applyBorder="1" applyAlignment="1">
      <alignment horizontal="left" vertical="center" wrapText="1"/>
    </xf>
    <xf numFmtId="10" fontId="19" fillId="0" borderId="1" xfId="1" applyNumberFormat="1" applyFont="1" applyBorder="1" applyAlignment="1">
      <alignment horizontal="center" vertical="center"/>
    </xf>
    <xf numFmtId="164" fontId="19" fillId="0" borderId="1" xfId="1" applyNumberFormat="1" applyFont="1" applyBorder="1" applyAlignment="1">
      <alignment horizontal="right" vertical="center"/>
    </xf>
    <xf numFmtId="164" fontId="19" fillId="3" borderId="1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164" fontId="19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21" fillId="0" borderId="0" xfId="1" applyFont="1" applyAlignment="1">
      <alignment wrapText="1"/>
    </xf>
    <xf numFmtId="0" fontId="19" fillId="0" borderId="0" xfId="1" applyFont="1" applyAlignment="1">
      <alignment horizontal="right"/>
    </xf>
    <xf numFmtId="0" fontId="21" fillId="0" borderId="1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171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171" fontId="7" fillId="4" borderId="0" xfId="1" applyNumberFormat="1" applyFont="1" applyFill="1" applyAlignment="1">
      <alignment horizontal="left" vertical="center"/>
    </xf>
    <xf numFmtId="171" fontId="4" fillId="4" borderId="0" xfId="1" applyNumberFormat="1" applyFont="1" applyFill="1" applyAlignment="1">
      <alignment horizontal="center" vertical="center"/>
    </xf>
    <xf numFmtId="171" fontId="9" fillId="5" borderId="0" xfId="1" applyNumberFormat="1" applyFont="1" applyFill="1" applyAlignment="1">
      <alignment horizontal="center" vertical="center" wrapText="1"/>
    </xf>
    <xf numFmtId="171" fontId="7" fillId="5" borderId="0" xfId="1" applyNumberFormat="1" applyFont="1" applyFill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171" fontId="5" fillId="5" borderId="1" xfId="1" applyNumberFormat="1" applyFont="1" applyFill="1" applyBorder="1" applyAlignment="1">
      <alignment horizontal="center" vertical="center" wrapText="1"/>
    </xf>
    <xf numFmtId="171" fontId="5" fillId="5" borderId="3" xfId="1" applyNumberFormat="1" applyFont="1" applyFill="1" applyBorder="1" applyAlignment="1">
      <alignment horizontal="center" vertical="center"/>
    </xf>
    <xf numFmtId="171" fontId="5" fillId="5" borderId="4" xfId="1" applyNumberFormat="1" applyFont="1" applyFill="1" applyBorder="1" applyAlignment="1">
      <alignment horizontal="center" vertical="center"/>
    </xf>
    <xf numFmtId="171" fontId="5" fillId="5" borderId="5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7" fillId="4" borderId="0" xfId="1" applyFont="1" applyFill="1"/>
    <xf numFmtId="0" fontId="5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left" vertical="center"/>
    </xf>
    <xf numFmtId="0" fontId="5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77" fontId="5" fillId="0" borderId="1" xfId="2" applyNumberFormat="1" applyFont="1" applyBorder="1" applyAlignment="1">
      <alignment horizontal="center" vertical="center" wrapText="1"/>
    </xf>
    <xf numFmtId="0" fontId="4" fillId="0" borderId="10" xfId="1" applyFont="1" applyBorder="1"/>
    <xf numFmtId="0" fontId="7" fillId="0" borderId="0" xfId="1" applyFont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Percent" xfId="4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3876261</xdr:colOff>
      <xdr:row>3</xdr:row>
      <xdr:rowOff>66260</xdr:rowOff>
    </xdr:from>
    <xdr:to>
      <xdr:col>6</xdr:col>
      <xdr:colOff>687456</xdr:colOff>
      <xdr:row>3</xdr:row>
      <xdr:rowOff>66260</xdr:rowOff>
    </xdr:to>
    <xdr:cxnSp macro="">
      <xdr:nvCxnSpPr>
        <xdr:cNvPr id="3" name="Straight Connector 2"/>
        <xdr:cNvCxnSpPr/>
      </xdr:nvCxnSpPr>
      <xdr:spPr>
        <a:xfrm>
          <a:off x="4306957" y="1043608"/>
          <a:ext cx="40667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289034</xdr:colOff>
      <xdr:row>3</xdr:row>
      <xdr:rowOff>0</xdr:rowOff>
    </xdr:from>
    <xdr:to>
      <xdr:col>7</xdr:col>
      <xdr:colOff>591207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3744310" y="893379"/>
          <a:ext cx="3488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4037134</xdr:colOff>
      <xdr:row>2</xdr:row>
      <xdr:rowOff>366345</xdr:rowOff>
    </xdr:from>
    <xdr:to>
      <xdr:col>5</xdr:col>
      <xdr:colOff>871904</xdr:colOff>
      <xdr:row>2</xdr:row>
      <xdr:rowOff>366345</xdr:rowOff>
    </xdr:to>
    <xdr:cxnSp macro="">
      <xdr:nvCxnSpPr>
        <xdr:cNvPr id="3" name="Straight Connector 2"/>
        <xdr:cNvCxnSpPr/>
      </xdr:nvCxnSpPr>
      <xdr:spPr>
        <a:xfrm>
          <a:off x="4454769" y="1077057"/>
          <a:ext cx="3927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102577</xdr:colOff>
      <xdr:row>3</xdr:row>
      <xdr:rowOff>58616</xdr:rowOff>
    </xdr:from>
    <xdr:to>
      <xdr:col>7</xdr:col>
      <xdr:colOff>234461</xdr:colOff>
      <xdr:row>3</xdr:row>
      <xdr:rowOff>58616</xdr:rowOff>
    </xdr:to>
    <xdr:cxnSp macro="">
      <xdr:nvCxnSpPr>
        <xdr:cNvPr id="3" name="Straight Connector 2"/>
        <xdr:cNvCxnSpPr/>
      </xdr:nvCxnSpPr>
      <xdr:spPr>
        <a:xfrm>
          <a:off x="3531577" y="974481"/>
          <a:ext cx="41690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2824370</xdr:colOff>
      <xdr:row>2</xdr:row>
      <xdr:rowOff>389278</xdr:rowOff>
    </xdr:from>
    <xdr:to>
      <xdr:col>7</xdr:col>
      <xdr:colOff>0</xdr:colOff>
      <xdr:row>2</xdr:row>
      <xdr:rowOff>389278</xdr:rowOff>
    </xdr:to>
    <xdr:cxnSp macro="">
      <xdr:nvCxnSpPr>
        <xdr:cNvPr id="3" name="Straight Connector 2"/>
        <xdr:cNvCxnSpPr/>
      </xdr:nvCxnSpPr>
      <xdr:spPr>
        <a:xfrm>
          <a:off x="3263348" y="1109865"/>
          <a:ext cx="46879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19707</xdr:colOff>
      <xdr:row>4</xdr:row>
      <xdr:rowOff>6569</xdr:rowOff>
    </xdr:from>
    <xdr:to>
      <xdr:col>7</xdr:col>
      <xdr:colOff>308741</xdr:colOff>
      <xdr:row>4</xdr:row>
      <xdr:rowOff>6569</xdr:rowOff>
    </xdr:to>
    <xdr:cxnSp macro="">
      <xdr:nvCxnSpPr>
        <xdr:cNvPr id="3" name="Straight Connector 2"/>
        <xdr:cNvCxnSpPr/>
      </xdr:nvCxnSpPr>
      <xdr:spPr>
        <a:xfrm>
          <a:off x="3277914" y="959069"/>
          <a:ext cx="440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207065</xdr:colOff>
      <xdr:row>2</xdr:row>
      <xdr:rowOff>356150</xdr:rowOff>
    </xdr:from>
    <xdr:to>
      <xdr:col>7</xdr:col>
      <xdr:colOff>530087</xdr:colOff>
      <xdr:row>2</xdr:row>
      <xdr:rowOff>356150</xdr:rowOff>
    </xdr:to>
    <xdr:cxnSp macro="">
      <xdr:nvCxnSpPr>
        <xdr:cNvPr id="3" name="Straight Connector 2"/>
        <xdr:cNvCxnSpPr/>
      </xdr:nvCxnSpPr>
      <xdr:spPr>
        <a:xfrm>
          <a:off x="3462130" y="1018759"/>
          <a:ext cx="35615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3084635</xdr:colOff>
      <xdr:row>3</xdr:row>
      <xdr:rowOff>36635</xdr:rowOff>
    </xdr:from>
    <xdr:to>
      <xdr:col>8</xdr:col>
      <xdr:colOff>58616</xdr:colOff>
      <xdr:row>3</xdr:row>
      <xdr:rowOff>36635</xdr:rowOff>
    </xdr:to>
    <xdr:cxnSp macro="">
      <xdr:nvCxnSpPr>
        <xdr:cNvPr id="3" name="Straight Connector 2"/>
        <xdr:cNvCxnSpPr/>
      </xdr:nvCxnSpPr>
      <xdr:spPr>
        <a:xfrm>
          <a:off x="3458308" y="952500"/>
          <a:ext cx="48724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702879</xdr:colOff>
      <xdr:row>3</xdr:row>
      <xdr:rowOff>59121</xdr:rowOff>
    </xdr:from>
    <xdr:to>
      <xdr:col>7</xdr:col>
      <xdr:colOff>860535</xdr:colOff>
      <xdr:row>3</xdr:row>
      <xdr:rowOff>59121</xdr:rowOff>
    </xdr:to>
    <xdr:cxnSp macro="">
      <xdr:nvCxnSpPr>
        <xdr:cNvPr id="3" name="Straight Connector 2"/>
        <xdr:cNvCxnSpPr/>
      </xdr:nvCxnSpPr>
      <xdr:spPr>
        <a:xfrm>
          <a:off x="4112172" y="1044466"/>
          <a:ext cx="40990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604630</xdr:colOff>
      <xdr:row>3</xdr:row>
      <xdr:rowOff>8283</xdr:rowOff>
    </xdr:from>
    <xdr:to>
      <xdr:col>8</xdr:col>
      <xdr:colOff>389283</xdr:colOff>
      <xdr:row>3</xdr:row>
      <xdr:rowOff>8283</xdr:rowOff>
    </xdr:to>
    <xdr:cxnSp macro="">
      <xdr:nvCxnSpPr>
        <xdr:cNvPr id="3" name="Straight Connector 2"/>
        <xdr:cNvCxnSpPr/>
      </xdr:nvCxnSpPr>
      <xdr:spPr>
        <a:xfrm>
          <a:off x="3271630" y="869674"/>
          <a:ext cx="42655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447261</xdr:colOff>
      <xdr:row>3</xdr:row>
      <xdr:rowOff>8284</xdr:rowOff>
    </xdr:from>
    <xdr:to>
      <xdr:col>9</xdr:col>
      <xdr:colOff>41413</xdr:colOff>
      <xdr:row>3</xdr:row>
      <xdr:rowOff>8284</xdr:rowOff>
    </xdr:to>
    <xdr:cxnSp macro="">
      <xdr:nvCxnSpPr>
        <xdr:cNvPr id="3" name="Straight Connector 2"/>
        <xdr:cNvCxnSpPr/>
      </xdr:nvCxnSpPr>
      <xdr:spPr>
        <a:xfrm>
          <a:off x="4348370" y="803414"/>
          <a:ext cx="44726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3472962</xdr:colOff>
      <xdr:row>3</xdr:row>
      <xdr:rowOff>7327</xdr:rowOff>
    </xdr:from>
    <xdr:to>
      <xdr:col>7</xdr:col>
      <xdr:colOff>732692</xdr:colOff>
      <xdr:row>3</xdr:row>
      <xdr:rowOff>7327</xdr:rowOff>
    </xdr:to>
    <xdr:cxnSp macro="">
      <xdr:nvCxnSpPr>
        <xdr:cNvPr id="3" name="Straight Connector 2"/>
        <xdr:cNvCxnSpPr/>
      </xdr:nvCxnSpPr>
      <xdr:spPr>
        <a:xfrm>
          <a:off x="3927231" y="849923"/>
          <a:ext cx="41763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3180521</xdr:colOff>
      <xdr:row>3</xdr:row>
      <xdr:rowOff>0</xdr:rowOff>
    </xdr:from>
    <xdr:to>
      <xdr:col>7</xdr:col>
      <xdr:colOff>869674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3677478" y="869674"/>
          <a:ext cx="43483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BA29"/>
  <sheetViews>
    <sheetView zoomScale="115" zoomScaleNormal="115" workbookViewId="0">
      <selection activeCell="E6" sqref="E6:E7"/>
    </sheetView>
  </sheetViews>
  <sheetFormatPr defaultColWidth="9" defaultRowHeight="18.75" x14ac:dyDescent="0.3"/>
  <cols>
    <col min="1" max="1" width="7.42578125" style="173" customWidth="1"/>
    <col min="2" max="2" width="48" style="173" customWidth="1"/>
    <col min="3" max="3" width="10.85546875" style="173" customWidth="1"/>
    <col min="4" max="4" width="13.42578125" style="173" hidden="1" customWidth="1"/>
    <col min="5" max="5" width="14" style="173" customWidth="1"/>
    <col min="6" max="6" width="13.85546875" style="173" customWidth="1"/>
    <col min="7" max="7" width="13.140625" style="173" customWidth="1"/>
    <col min="8" max="8" width="14" style="173" customWidth="1"/>
    <col min="9" max="10" width="13.140625" style="173" customWidth="1"/>
    <col min="11" max="11" width="14.7109375" style="173" customWidth="1"/>
    <col min="12" max="12" width="13.140625" style="173" customWidth="1"/>
    <col min="13" max="16" width="10.140625" style="173" hidden="1" customWidth="1"/>
    <col min="17" max="19" width="11.7109375" style="173" hidden="1" customWidth="1"/>
    <col min="20" max="20" width="10.85546875" style="173" hidden="1" customWidth="1"/>
    <col min="21" max="40" width="10.140625" style="173" hidden="1" customWidth="1"/>
    <col min="41" max="53" width="10.28515625" style="173" customWidth="1"/>
    <col min="54" max="16384" width="9" style="16"/>
  </cols>
  <sheetData>
    <row r="1" spans="1:53" ht="18.75" customHeight="1" x14ac:dyDescent="0.3">
      <c r="A1" s="504" t="s">
        <v>432</v>
      </c>
      <c r="B1" s="504"/>
    </row>
    <row r="2" spans="1:53" x14ac:dyDescent="0.3">
      <c r="A2" s="505" t="s">
        <v>433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</row>
    <row r="3" spans="1:53" ht="30.75" customHeight="1" x14ac:dyDescent="0.3">
      <c r="A3" s="506" t="s">
        <v>434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</row>
    <row r="4" spans="1:53" ht="18.75" customHeight="1" x14ac:dyDescent="0.3">
      <c r="A4" s="513"/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</row>
    <row r="5" spans="1:53" ht="33.75" customHeight="1" x14ac:dyDescent="0.3">
      <c r="A5" s="507" t="s">
        <v>54</v>
      </c>
      <c r="B5" s="507" t="s">
        <v>4</v>
      </c>
      <c r="C5" s="501" t="s">
        <v>55</v>
      </c>
      <c r="D5" s="501" t="s">
        <v>56</v>
      </c>
      <c r="E5" s="501" t="s">
        <v>7</v>
      </c>
      <c r="F5" s="501"/>
      <c r="G5" s="501"/>
      <c r="H5" s="501" t="s">
        <v>435</v>
      </c>
      <c r="I5" s="508" t="s">
        <v>436</v>
      </c>
      <c r="J5" s="509"/>
      <c r="K5" s="510"/>
      <c r="L5" s="501" t="s">
        <v>57</v>
      </c>
      <c r="M5" s="501" t="s">
        <v>58</v>
      </c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</row>
    <row r="6" spans="1:53" ht="33.75" customHeight="1" x14ac:dyDescent="0.3">
      <c r="A6" s="507"/>
      <c r="B6" s="507"/>
      <c r="C6" s="501"/>
      <c r="D6" s="501"/>
      <c r="E6" s="501" t="s">
        <v>11</v>
      </c>
      <c r="F6" s="501" t="s">
        <v>12</v>
      </c>
      <c r="G6" s="501" t="s">
        <v>13</v>
      </c>
      <c r="H6" s="501"/>
      <c r="I6" s="501" t="s">
        <v>59</v>
      </c>
      <c r="J6" s="501" t="s">
        <v>60</v>
      </c>
      <c r="K6" s="502" t="s">
        <v>437</v>
      </c>
      <c r="L6" s="501"/>
      <c r="M6" s="501" t="s">
        <v>62</v>
      </c>
      <c r="N6" s="501"/>
      <c r="O6" s="501"/>
      <c r="P6" s="501"/>
      <c r="Q6" s="501" t="s">
        <v>63</v>
      </c>
      <c r="R6" s="501"/>
      <c r="S6" s="501"/>
      <c r="T6" s="501"/>
      <c r="U6" s="501" t="s">
        <v>64</v>
      </c>
      <c r="V6" s="501"/>
      <c r="W6" s="501"/>
      <c r="X6" s="501"/>
      <c r="Y6" s="501" t="s">
        <v>65</v>
      </c>
      <c r="Z6" s="501"/>
      <c r="AA6" s="501"/>
      <c r="AB6" s="501"/>
      <c r="AC6" s="501" t="s">
        <v>66</v>
      </c>
      <c r="AD6" s="501"/>
      <c r="AE6" s="501"/>
      <c r="AF6" s="501"/>
      <c r="AG6" s="501" t="s">
        <v>67</v>
      </c>
      <c r="AH6" s="501"/>
      <c r="AI6" s="501"/>
      <c r="AJ6" s="501"/>
      <c r="AK6" s="501" t="s">
        <v>68</v>
      </c>
      <c r="AL6" s="501"/>
      <c r="AM6" s="501"/>
      <c r="AN6" s="501"/>
    </row>
    <row r="7" spans="1:53" ht="107.25" customHeight="1" x14ac:dyDescent="0.3">
      <c r="A7" s="507"/>
      <c r="B7" s="507"/>
      <c r="C7" s="501"/>
      <c r="D7" s="501"/>
      <c r="E7" s="501"/>
      <c r="F7" s="501"/>
      <c r="G7" s="501"/>
      <c r="H7" s="501"/>
      <c r="I7" s="501"/>
      <c r="J7" s="501"/>
      <c r="K7" s="503"/>
      <c r="L7" s="501"/>
      <c r="M7" s="176" t="s">
        <v>11</v>
      </c>
      <c r="N7" s="176" t="s">
        <v>12</v>
      </c>
      <c r="O7" s="176" t="s">
        <v>13</v>
      </c>
      <c r="P7" s="176" t="s">
        <v>438</v>
      </c>
      <c r="Q7" s="176" t="s">
        <v>11</v>
      </c>
      <c r="R7" s="176" t="s">
        <v>12</v>
      </c>
      <c r="S7" s="176" t="s">
        <v>13</v>
      </c>
      <c r="T7" s="176" t="s">
        <v>438</v>
      </c>
      <c r="U7" s="176" t="s">
        <v>11</v>
      </c>
      <c r="V7" s="176" t="s">
        <v>12</v>
      </c>
      <c r="W7" s="176" t="s">
        <v>13</v>
      </c>
      <c r="X7" s="176" t="s">
        <v>438</v>
      </c>
      <c r="Y7" s="176" t="s">
        <v>11</v>
      </c>
      <c r="Z7" s="176" t="s">
        <v>12</v>
      </c>
      <c r="AA7" s="176" t="s">
        <v>13</v>
      </c>
      <c r="AB7" s="176" t="s">
        <v>438</v>
      </c>
      <c r="AC7" s="176" t="s">
        <v>11</v>
      </c>
      <c r="AD7" s="176" t="s">
        <v>12</v>
      </c>
      <c r="AE7" s="176" t="s">
        <v>13</v>
      </c>
      <c r="AF7" s="176" t="s">
        <v>438</v>
      </c>
      <c r="AG7" s="176" t="s">
        <v>11</v>
      </c>
      <c r="AH7" s="176" t="s">
        <v>12</v>
      </c>
      <c r="AI7" s="176" t="s">
        <v>13</v>
      </c>
      <c r="AJ7" s="176" t="s">
        <v>438</v>
      </c>
      <c r="AK7" s="176" t="s">
        <v>11</v>
      </c>
      <c r="AL7" s="176" t="s">
        <v>12</v>
      </c>
      <c r="AM7" s="176" t="s">
        <v>13</v>
      </c>
      <c r="AN7" s="176" t="s">
        <v>438</v>
      </c>
    </row>
    <row r="8" spans="1:53" s="337" customFormat="1" ht="33.75" customHeight="1" x14ac:dyDescent="0.25">
      <c r="A8" s="205">
        <v>1</v>
      </c>
      <c r="B8" s="334" t="s">
        <v>439</v>
      </c>
      <c r="C8" s="23" t="s">
        <v>339</v>
      </c>
      <c r="D8" s="23">
        <v>12863</v>
      </c>
      <c r="E8" s="335">
        <v>13019</v>
      </c>
      <c r="F8" s="335">
        <v>12968</v>
      </c>
      <c r="G8" s="335">
        <v>13018</v>
      </c>
      <c r="H8" s="335">
        <v>13200</v>
      </c>
      <c r="I8" s="336">
        <v>99.608264843689994</v>
      </c>
      <c r="J8" s="336">
        <v>99.992318918503727</v>
      </c>
      <c r="K8" s="336">
        <f>H8/G8%</f>
        <v>101.398064218774</v>
      </c>
      <c r="L8" s="335"/>
      <c r="M8" s="335">
        <v>2383</v>
      </c>
      <c r="N8" s="335">
        <v>2376</v>
      </c>
      <c r="O8" s="335">
        <v>2383</v>
      </c>
      <c r="P8" s="335">
        <v>2416</v>
      </c>
      <c r="Q8" s="335">
        <v>3618</v>
      </c>
      <c r="R8" s="335">
        <v>3612</v>
      </c>
      <c r="S8" s="335">
        <v>3618</v>
      </c>
      <c r="T8" s="335">
        <v>3669</v>
      </c>
      <c r="U8" s="335">
        <v>2439</v>
      </c>
      <c r="V8" s="335">
        <v>2429</v>
      </c>
      <c r="W8" s="335">
        <v>2438</v>
      </c>
      <c r="X8" s="335">
        <v>2473</v>
      </c>
      <c r="Y8" s="335">
        <v>768</v>
      </c>
      <c r="Z8" s="335">
        <v>752</v>
      </c>
      <c r="AA8" s="335">
        <v>768</v>
      </c>
      <c r="AB8" s="335">
        <v>778</v>
      </c>
      <c r="AC8" s="335">
        <v>1477</v>
      </c>
      <c r="AD8" s="335">
        <v>1474</v>
      </c>
      <c r="AE8" s="335">
        <v>1477</v>
      </c>
      <c r="AF8" s="335">
        <v>1498</v>
      </c>
      <c r="AG8" s="335">
        <v>1316</v>
      </c>
      <c r="AH8" s="335">
        <v>1311</v>
      </c>
      <c r="AI8" s="335">
        <v>1316</v>
      </c>
      <c r="AJ8" s="335">
        <v>1334</v>
      </c>
      <c r="AK8" s="335">
        <v>1018</v>
      </c>
      <c r="AL8" s="335">
        <v>1014</v>
      </c>
      <c r="AM8" s="335">
        <v>1018</v>
      </c>
      <c r="AN8" s="335">
        <v>1032</v>
      </c>
    </row>
    <row r="9" spans="1:53" s="337" customFormat="1" ht="33.75" customHeight="1" x14ac:dyDescent="0.25">
      <c r="A9" s="222">
        <v>2</v>
      </c>
      <c r="B9" s="338" t="s">
        <v>440</v>
      </c>
      <c r="C9" s="46" t="s">
        <v>36</v>
      </c>
      <c r="D9" s="46">
        <v>47084</v>
      </c>
      <c r="E9" s="339">
        <v>48133</v>
      </c>
      <c r="F9" s="335">
        <v>47766</v>
      </c>
      <c r="G9" s="335">
        <v>48183</v>
      </c>
      <c r="H9" s="335">
        <v>48943</v>
      </c>
      <c r="I9" s="336">
        <v>99.237529345771094</v>
      </c>
      <c r="J9" s="336">
        <v>100.10387883572601</v>
      </c>
      <c r="K9" s="336">
        <f t="shared" ref="K9:K29" si="0">H9/G9%</f>
        <v>101.57731980158978</v>
      </c>
      <c r="L9" s="339"/>
      <c r="M9" s="339">
        <v>7929</v>
      </c>
      <c r="N9" s="339">
        <v>7839</v>
      </c>
      <c r="O9" s="339">
        <v>7929</v>
      </c>
      <c r="P9" s="339">
        <v>8054</v>
      </c>
      <c r="Q9" s="339">
        <v>13984</v>
      </c>
      <c r="R9" s="339">
        <v>13904</v>
      </c>
      <c r="S9" s="339">
        <v>13984</v>
      </c>
      <c r="T9" s="339">
        <v>14205</v>
      </c>
      <c r="U9" s="339">
        <v>7833</v>
      </c>
      <c r="V9" s="339">
        <v>7783</v>
      </c>
      <c r="W9" s="339">
        <v>7883</v>
      </c>
      <c r="X9" s="339">
        <v>8007</v>
      </c>
      <c r="Y9" s="339">
        <v>3280</v>
      </c>
      <c r="Z9" s="339">
        <v>3253</v>
      </c>
      <c r="AA9" s="339">
        <v>3280</v>
      </c>
      <c r="AB9" s="339">
        <v>3332</v>
      </c>
      <c r="AC9" s="339">
        <v>5198</v>
      </c>
      <c r="AD9" s="339">
        <v>5168</v>
      </c>
      <c r="AE9" s="339">
        <v>5198</v>
      </c>
      <c r="AF9" s="339">
        <v>5280</v>
      </c>
      <c r="AG9" s="339">
        <v>5226</v>
      </c>
      <c r="AH9" s="339">
        <v>5186</v>
      </c>
      <c r="AI9" s="339">
        <v>5226</v>
      </c>
      <c r="AJ9" s="339">
        <v>5308</v>
      </c>
      <c r="AK9" s="339">
        <v>4683</v>
      </c>
      <c r="AL9" s="339">
        <v>4633</v>
      </c>
      <c r="AM9" s="339">
        <v>4683</v>
      </c>
      <c r="AN9" s="339">
        <v>4757</v>
      </c>
    </row>
    <row r="10" spans="1:53" ht="33.75" customHeight="1" x14ac:dyDescent="0.3">
      <c r="A10" s="207"/>
      <c r="B10" s="208" t="s">
        <v>441</v>
      </c>
      <c r="C10" s="207" t="s">
        <v>36</v>
      </c>
      <c r="D10" s="150">
        <v>46562</v>
      </c>
      <c r="E10" s="150">
        <v>47803</v>
      </c>
      <c r="F10" s="340">
        <v>47361</v>
      </c>
      <c r="G10" s="340">
        <v>47803</v>
      </c>
      <c r="H10" s="340">
        <v>48563</v>
      </c>
      <c r="I10" s="341">
        <v>99.075371838587543</v>
      </c>
      <c r="J10" s="341">
        <v>100</v>
      </c>
      <c r="K10" s="341">
        <f t="shared" si="0"/>
        <v>101.58985837708931</v>
      </c>
      <c r="L10" s="342"/>
      <c r="M10" s="150">
        <v>7852</v>
      </c>
      <c r="N10" s="150">
        <v>7755</v>
      </c>
      <c r="O10" s="150">
        <v>7852</v>
      </c>
      <c r="P10" s="150">
        <v>7992</v>
      </c>
      <c r="Q10" s="150">
        <v>13915</v>
      </c>
      <c r="R10" s="150">
        <v>13823</v>
      </c>
      <c r="S10" s="150">
        <v>13915</v>
      </c>
      <c r="T10" s="150">
        <v>14094</v>
      </c>
      <c r="U10" s="150">
        <v>7772</v>
      </c>
      <c r="V10" s="150">
        <v>7702</v>
      </c>
      <c r="W10" s="150">
        <v>7772</v>
      </c>
      <c r="X10" s="150">
        <v>7945</v>
      </c>
      <c r="Y10" s="150">
        <v>3256</v>
      </c>
      <c r="Z10" s="150">
        <v>3221</v>
      </c>
      <c r="AA10" s="150">
        <v>3256</v>
      </c>
      <c r="AB10" s="150">
        <v>3306</v>
      </c>
      <c r="AC10" s="150">
        <v>5173</v>
      </c>
      <c r="AD10" s="150">
        <v>5123</v>
      </c>
      <c r="AE10" s="150">
        <v>5173</v>
      </c>
      <c r="AF10" s="150">
        <v>5239</v>
      </c>
      <c r="AG10" s="150">
        <v>5195</v>
      </c>
      <c r="AH10" s="150">
        <v>5146</v>
      </c>
      <c r="AI10" s="150">
        <v>5195</v>
      </c>
      <c r="AJ10" s="150">
        <v>5267</v>
      </c>
      <c r="AK10" s="150">
        <v>4640</v>
      </c>
      <c r="AL10" s="150">
        <v>4591</v>
      </c>
      <c r="AM10" s="150">
        <v>4640</v>
      </c>
      <c r="AN10" s="150">
        <v>4720</v>
      </c>
    </row>
    <row r="11" spans="1:53" s="129" customFormat="1" ht="33.75" customHeight="1" x14ac:dyDescent="0.3">
      <c r="A11" s="207"/>
      <c r="B11" s="208" t="s">
        <v>442</v>
      </c>
      <c r="C11" s="207" t="s">
        <v>36</v>
      </c>
      <c r="D11" s="150">
        <v>37403</v>
      </c>
      <c r="E11" s="150">
        <v>37968</v>
      </c>
      <c r="F11" s="340">
        <v>37624</v>
      </c>
      <c r="G11" s="340">
        <v>37968</v>
      </c>
      <c r="H11" s="340">
        <v>38576</v>
      </c>
      <c r="I11" s="341">
        <v>99.093973872734935</v>
      </c>
      <c r="J11" s="341">
        <v>100</v>
      </c>
      <c r="K11" s="341">
        <f t="shared" si="0"/>
        <v>101.60134850400337</v>
      </c>
      <c r="L11" s="150"/>
      <c r="M11" s="150">
        <v>7852</v>
      </c>
      <c r="N11" s="150">
        <v>7755</v>
      </c>
      <c r="O11" s="150">
        <v>7852</v>
      </c>
      <c r="P11" s="150">
        <v>7992</v>
      </c>
      <c r="Q11" s="150">
        <v>13915</v>
      </c>
      <c r="R11" s="150">
        <v>13823</v>
      </c>
      <c r="S11" s="150">
        <v>13915</v>
      </c>
      <c r="T11" s="150">
        <v>14094</v>
      </c>
      <c r="U11" s="150">
        <v>7772</v>
      </c>
      <c r="V11" s="150">
        <v>7702</v>
      </c>
      <c r="W11" s="150">
        <v>7772</v>
      </c>
      <c r="X11" s="150">
        <v>7945</v>
      </c>
      <c r="Y11" s="150">
        <v>3256</v>
      </c>
      <c r="Z11" s="150">
        <v>3221</v>
      </c>
      <c r="AA11" s="150">
        <v>3256</v>
      </c>
      <c r="AB11" s="150">
        <v>3306</v>
      </c>
      <c r="AC11" s="150">
        <v>5173</v>
      </c>
      <c r="AD11" s="150">
        <v>5123</v>
      </c>
      <c r="AE11" s="150">
        <v>5173</v>
      </c>
      <c r="AF11" s="150">
        <v>5239</v>
      </c>
      <c r="AG11" s="150"/>
      <c r="AH11" s="150"/>
      <c r="AI11" s="150"/>
      <c r="AJ11" s="150"/>
      <c r="AK11" s="150"/>
      <c r="AL11" s="150"/>
      <c r="AM11" s="150"/>
      <c r="AN11" s="150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</row>
    <row r="12" spans="1:53" s="129" customFormat="1" ht="33.75" customHeight="1" x14ac:dyDescent="0.3">
      <c r="A12" s="207"/>
      <c r="B12" s="208" t="s">
        <v>443</v>
      </c>
      <c r="C12" s="207" t="s">
        <v>36</v>
      </c>
      <c r="D12" s="150">
        <v>9681</v>
      </c>
      <c r="E12" s="150">
        <v>9835</v>
      </c>
      <c r="F12" s="340">
        <v>9737</v>
      </c>
      <c r="G12" s="340">
        <v>9835</v>
      </c>
      <c r="H12" s="340">
        <v>9987</v>
      </c>
      <c r="I12" s="341">
        <v>99.003558718861214</v>
      </c>
      <c r="J12" s="341">
        <v>100</v>
      </c>
      <c r="K12" s="341">
        <f t="shared" si="0"/>
        <v>101.54550076258262</v>
      </c>
      <c r="L12" s="128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>
        <v>5195</v>
      </c>
      <c r="AH12" s="150">
        <v>5146</v>
      </c>
      <c r="AI12" s="150">
        <v>5195</v>
      </c>
      <c r="AJ12" s="150">
        <v>5267</v>
      </c>
      <c r="AK12" s="150">
        <v>4640</v>
      </c>
      <c r="AL12" s="150">
        <v>4591</v>
      </c>
      <c r="AM12" s="150">
        <v>4640</v>
      </c>
      <c r="AN12" s="150">
        <v>4720</v>
      </c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</row>
    <row r="13" spans="1:53" ht="33.75" customHeight="1" x14ac:dyDescent="0.3">
      <c r="A13" s="207"/>
      <c r="B13" s="208" t="s">
        <v>444</v>
      </c>
      <c r="C13" s="207" t="s">
        <v>36</v>
      </c>
      <c r="D13" s="150">
        <v>14079</v>
      </c>
      <c r="E13" s="150">
        <v>14250</v>
      </c>
      <c r="F13" s="150">
        <v>14151</v>
      </c>
      <c r="G13" s="150">
        <v>14196</v>
      </c>
      <c r="H13" s="150">
        <v>14275</v>
      </c>
      <c r="I13" s="341">
        <v>99.305263157894743</v>
      </c>
      <c r="J13" s="341">
        <v>99.621052631578948</v>
      </c>
      <c r="K13" s="341">
        <f t="shared" si="0"/>
        <v>100.55649478726401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</row>
    <row r="14" spans="1:53" ht="33.75" customHeight="1" x14ac:dyDescent="0.3">
      <c r="A14" s="207"/>
      <c r="B14" s="208" t="s">
        <v>445</v>
      </c>
      <c r="C14" s="207" t="s">
        <v>28</v>
      </c>
      <c r="D14" s="135">
        <v>0.60281312793034003</v>
      </c>
      <c r="E14" s="135">
        <v>1.62</v>
      </c>
      <c r="F14" s="343">
        <v>1.7159915811176496</v>
      </c>
      <c r="G14" s="343">
        <v>1.6349874558829782</v>
      </c>
      <c r="H14" s="341">
        <v>4.2974958120355655</v>
      </c>
      <c r="I14" s="341">
        <v>99.305263157894743</v>
      </c>
      <c r="J14" s="341">
        <v>99.621052631578948</v>
      </c>
      <c r="K14" s="341">
        <f t="shared" si="0"/>
        <v>262.84579716941585</v>
      </c>
      <c r="L14" s="135"/>
      <c r="M14" s="128">
        <v>2.0005196154845</v>
      </c>
      <c r="N14" s="128"/>
      <c r="O14" s="128"/>
      <c r="P14" s="128"/>
      <c r="Q14" s="128">
        <v>1.2957705466987</v>
      </c>
      <c r="R14" s="128"/>
      <c r="S14" s="128"/>
      <c r="T14" s="128"/>
      <c r="U14" s="128">
        <v>1.7943680419121999</v>
      </c>
      <c r="V14" s="128"/>
      <c r="W14" s="128"/>
      <c r="X14" s="128"/>
      <c r="Y14" s="128">
        <v>1.6229712858926</v>
      </c>
      <c r="Z14" s="128"/>
      <c r="AA14" s="128"/>
      <c r="AB14" s="128"/>
      <c r="AC14" s="128">
        <v>1.4910731803021</v>
      </c>
      <c r="AD14" s="128"/>
      <c r="AE14" s="128"/>
      <c r="AF14" s="128"/>
      <c r="AG14" s="128">
        <v>1.4846649736277</v>
      </c>
      <c r="AH14" s="128"/>
      <c r="AI14" s="128"/>
      <c r="AJ14" s="128"/>
      <c r="AK14" s="128">
        <v>1.9556141507361</v>
      </c>
      <c r="AL14" s="128"/>
      <c r="AM14" s="128"/>
      <c r="AN14" s="128"/>
    </row>
    <row r="15" spans="1:53" s="301" customFormat="1" ht="33.75" customHeight="1" x14ac:dyDescent="0.3">
      <c r="A15" s="145"/>
      <c r="B15" s="213" t="s">
        <v>446</v>
      </c>
      <c r="C15" s="145" t="s">
        <v>447</v>
      </c>
      <c r="D15" s="57">
        <v>350</v>
      </c>
      <c r="E15" s="57">
        <v>620</v>
      </c>
      <c r="F15" s="344">
        <v>314</v>
      </c>
      <c r="G15" s="344">
        <v>610</v>
      </c>
      <c r="H15" s="344">
        <v>600</v>
      </c>
      <c r="I15" s="341">
        <v>99.305263157894743</v>
      </c>
      <c r="J15" s="341">
        <v>99.621052631578948</v>
      </c>
      <c r="K15" s="341">
        <f t="shared" si="0"/>
        <v>98.360655737704917</v>
      </c>
      <c r="L15" s="57"/>
      <c r="M15" s="57">
        <v>113</v>
      </c>
      <c r="N15" s="57">
        <v>67</v>
      </c>
      <c r="O15" s="57">
        <v>113</v>
      </c>
      <c r="P15" s="57">
        <v>115</v>
      </c>
      <c r="Q15" s="57">
        <v>148</v>
      </c>
      <c r="R15" s="57">
        <v>71</v>
      </c>
      <c r="S15" s="57">
        <v>148</v>
      </c>
      <c r="T15" s="57">
        <v>151</v>
      </c>
      <c r="U15" s="57">
        <v>114</v>
      </c>
      <c r="V15" s="57">
        <v>60</v>
      </c>
      <c r="W15" s="57">
        <v>114</v>
      </c>
      <c r="X15" s="57">
        <v>114</v>
      </c>
      <c r="Y15" s="57">
        <v>23</v>
      </c>
      <c r="Z15" s="57">
        <v>12</v>
      </c>
      <c r="AA15" s="57">
        <v>23</v>
      </c>
      <c r="AB15" s="57">
        <v>23</v>
      </c>
      <c r="AC15" s="57">
        <v>65</v>
      </c>
      <c r="AD15" s="57">
        <v>25</v>
      </c>
      <c r="AE15" s="57">
        <v>65</v>
      </c>
      <c r="AF15" s="57">
        <v>65</v>
      </c>
      <c r="AG15" s="57">
        <v>69</v>
      </c>
      <c r="AH15" s="57">
        <v>40</v>
      </c>
      <c r="AI15" s="57">
        <v>69</v>
      </c>
      <c r="AJ15" s="57">
        <v>69</v>
      </c>
      <c r="AK15" s="57">
        <v>88</v>
      </c>
      <c r="AL15" s="57">
        <v>39</v>
      </c>
      <c r="AM15" s="57">
        <v>88</v>
      </c>
      <c r="AN15" s="57">
        <v>88</v>
      </c>
      <c r="AO15" s="345"/>
      <c r="AP15" s="345"/>
      <c r="AQ15" s="345"/>
      <c r="AR15" s="345"/>
      <c r="AS15" s="345"/>
      <c r="AT15" s="345"/>
      <c r="AU15" s="345"/>
      <c r="AV15" s="345"/>
      <c r="AW15" s="345"/>
      <c r="AX15" s="345"/>
      <c r="AY15" s="345"/>
      <c r="AZ15" s="345"/>
      <c r="BA15" s="345"/>
    </row>
    <row r="16" spans="1:53" ht="33.75" customHeight="1" x14ac:dyDescent="0.3">
      <c r="A16" s="207"/>
      <c r="B16" s="208" t="s">
        <v>448</v>
      </c>
      <c r="C16" s="207" t="s">
        <v>447</v>
      </c>
      <c r="D16" s="220">
        <v>17</v>
      </c>
      <c r="E16" s="150">
        <v>45</v>
      </c>
      <c r="F16" s="340">
        <v>21</v>
      </c>
      <c r="G16" s="340">
        <v>40</v>
      </c>
      <c r="H16" s="340">
        <v>40</v>
      </c>
      <c r="I16" s="341">
        <v>99.305263157894743</v>
      </c>
      <c r="J16" s="341">
        <v>99.621052631578948</v>
      </c>
      <c r="K16" s="341">
        <f t="shared" si="0"/>
        <v>100</v>
      </c>
      <c r="L16" s="150"/>
      <c r="M16" s="150">
        <v>5</v>
      </c>
      <c r="N16" s="150">
        <v>3</v>
      </c>
      <c r="O16" s="150"/>
      <c r="P16" s="150"/>
      <c r="Q16" s="150">
        <v>7</v>
      </c>
      <c r="R16" s="150">
        <v>3</v>
      </c>
      <c r="S16" s="150"/>
      <c r="T16" s="150"/>
      <c r="U16" s="150">
        <v>7</v>
      </c>
      <c r="V16" s="150">
        <v>4</v>
      </c>
      <c r="W16" s="150"/>
      <c r="X16" s="150"/>
      <c r="Y16" s="150">
        <v>5</v>
      </c>
      <c r="Z16" s="150">
        <v>1</v>
      </c>
      <c r="AA16" s="150"/>
      <c r="AB16" s="150"/>
      <c r="AC16" s="150">
        <v>8</v>
      </c>
      <c r="AD16" s="150">
        <v>4</v>
      </c>
      <c r="AE16" s="150"/>
      <c r="AF16" s="150"/>
      <c r="AG16" s="150">
        <v>5</v>
      </c>
      <c r="AH16" s="150">
        <v>2</v>
      </c>
      <c r="AI16" s="150"/>
      <c r="AJ16" s="150"/>
      <c r="AK16" s="150">
        <v>8</v>
      </c>
      <c r="AL16" s="150">
        <v>4</v>
      </c>
      <c r="AM16" s="150"/>
      <c r="AN16" s="150"/>
    </row>
    <row r="17" spans="1:53" ht="32.25" customHeight="1" x14ac:dyDescent="0.3">
      <c r="A17" s="207"/>
      <c r="B17" s="208" t="s">
        <v>449</v>
      </c>
      <c r="C17" s="207" t="s">
        <v>701</v>
      </c>
      <c r="D17" s="346">
        <v>15.033718482883</v>
      </c>
      <c r="E17" s="342">
        <v>12.969897286781</v>
      </c>
      <c r="F17" s="343">
        <v>13.26</v>
      </c>
      <c r="G17" s="343">
        <v>12.97</v>
      </c>
      <c r="H17" s="343">
        <v>12.87</v>
      </c>
      <c r="I17" s="341">
        <v>99.305263157894743</v>
      </c>
      <c r="J17" s="341">
        <v>99.621052631578948</v>
      </c>
      <c r="K17" s="341">
        <f t="shared" si="0"/>
        <v>99.228989976869684</v>
      </c>
      <c r="L17" s="342"/>
      <c r="M17" s="128">
        <v>14.391237901172</v>
      </c>
      <c r="N17" s="128"/>
      <c r="O17" s="128"/>
      <c r="P17" s="128"/>
      <c r="Q17" s="128">
        <v>10.636004311894</v>
      </c>
      <c r="R17" s="128"/>
      <c r="S17" s="128"/>
      <c r="T17" s="128"/>
      <c r="U17" s="128">
        <v>14.668039114771</v>
      </c>
      <c r="V17" s="128"/>
      <c r="W17" s="128"/>
      <c r="X17" s="128"/>
      <c r="Y17" s="128">
        <v>7.0638820638821</v>
      </c>
      <c r="Z17" s="128"/>
      <c r="AA17" s="128"/>
      <c r="AB17" s="128"/>
      <c r="AC17" s="128">
        <v>12.565242605838</v>
      </c>
      <c r="AD17" s="128"/>
      <c r="AE17" s="128"/>
      <c r="AF17" s="128"/>
      <c r="AG17" s="128">
        <v>13.282001924928</v>
      </c>
      <c r="AH17" s="128"/>
      <c r="AI17" s="128"/>
      <c r="AJ17" s="128"/>
      <c r="AK17" s="128">
        <v>18.965517241379001</v>
      </c>
      <c r="AL17" s="128"/>
      <c r="AM17" s="128"/>
      <c r="AN17" s="128"/>
    </row>
    <row r="18" spans="1:53" s="112" customFormat="1" ht="39.75" customHeight="1" x14ac:dyDescent="0.3">
      <c r="A18" s="347"/>
      <c r="B18" s="348" t="s">
        <v>450</v>
      </c>
      <c r="C18" s="347" t="s">
        <v>314</v>
      </c>
      <c r="D18" s="349">
        <v>63</v>
      </c>
      <c r="E18" s="350">
        <v>140</v>
      </c>
      <c r="F18" s="351">
        <v>65</v>
      </c>
      <c r="G18" s="351">
        <v>130</v>
      </c>
      <c r="H18" s="351">
        <v>120</v>
      </c>
      <c r="I18" s="341">
        <v>99.305263157894743</v>
      </c>
      <c r="J18" s="341">
        <v>99.621052631578948</v>
      </c>
      <c r="K18" s="341">
        <f t="shared" si="0"/>
        <v>92.307692307692307</v>
      </c>
      <c r="L18" s="350"/>
      <c r="M18" s="350">
        <v>21</v>
      </c>
      <c r="N18" s="350"/>
      <c r="O18" s="350"/>
      <c r="P18" s="350"/>
      <c r="Q18" s="350">
        <v>23</v>
      </c>
      <c r="R18" s="350"/>
      <c r="S18" s="350"/>
      <c r="T18" s="350"/>
      <c r="U18" s="350">
        <v>22</v>
      </c>
      <c r="V18" s="350"/>
      <c r="W18" s="350"/>
      <c r="X18" s="350"/>
      <c r="Y18" s="350">
        <v>13</v>
      </c>
      <c r="Z18" s="350"/>
      <c r="AA18" s="350"/>
      <c r="AB18" s="350"/>
      <c r="AC18" s="350">
        <v>18</v>
      </c>
      <c r="AD18" s="350"/>
      <c r="AE18" s="350"/>
      <c r="AF18" s="350"/>
      <c r="AG18" s="350">
        <v>22</v>
      </c>
      <c r="AH18" s="350"/>
      <c r="AI18" s="350"/>
      <c r="AJ18" s="350"/>
      <c r="AK18" s="350">
        <v>21</v>
      </c>
      <c r="AL18" s="350"/>
      <c r="AM18" s="350"/>
      <c r="AN18" s="350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2"/>
    </row>
    <row r="19" spans="1:53" ht="40.5" customHeight="1" x14ac:dyDescent="0.3">
      <c r="A19" s="207"/>
      <c r="B19" s="208" t="s">
        <v>451</v>
      </c>
      <c r="C19" s="207" t="s">
        <v>701</v>
      </c>
      <c r="D19" s="353">
        <v>1.3530346634595001</v>
      </c>
      <c r="E19" s="354">
        <v>2.9286864841118998</v>
      </c>
      <c r="F19" s="341">
        <v>2.74</v>
      </c>
      <c r="G19" s="341">
        <v>2.72</v>
      </c>
      <c r="H19" s="341">
        <v>2.86</v>
      </c>
      <c r="I19" s="341">
        <v>99.305263157894743</v>
      </c>
      <c r="J19" s="341">
        <v>99.621052631578948</v>
      </c>
      <c r="K19" s="341">
        <f t="shared" si="0"/>
        <v>105.14705882352941</v>
      </c>
      <c r="L19" s="354"/>
      <c r="M19" s="128">
        <v>2.6744778400408</v>
      </c>
      <c r="N19" s="128"/>
      <c r="O19" s="128"/>
      <c r="P19" s="128"/>
      <c r="Q19" s="128">
        <v>1.6528925619835</v>
      </c>
      <c r="R19" s="128"/>
      <c r="S19" s="128"/>
      <c r="T19" s="128"/>
      <c r="U19" s="128">
        <v>2.8306742151312001</v>
      </c>
      <c r="V19" s="128"/>
      <c r="W19" s="128"/>
      <c r="X19" s="128"/>
      <c r="Y19" s="128">
        <v>3.9926289926290002</v>
      </c>
      <c r="Z19" s="128"/>
      <c r="AA19" s="128"/>
      <c r="AB19" s="128"/>
      <c r="AC19" s="128">
        <v>3.4796056446936001</v>
      </c>
      <c r="AD19" s="128"/>
      <c r="AE19" s="128"/>
      <c r="AF19" s="128"/>
      <c r="AG19" s="128">
        <v>4.2348411934551997</v>
      </c>
      <c r="AH19" s="128"/>
      <c r="AI19" s="128"/>
      <c r="AJ19" s="128"/>
      <c r="AK19" s="128">
        <v>4.5258620689655</v>
      </c>
      <c r="AL19" s="128"/>
      <c r="AM19" s="128"/>
      <c r="AN19" s="128"/>
    </row>
    <row r="20" spans="1:53" ht="40.5" customHeight="1" x14ac:dyDescent="0.3">
      <c r="A20" s="207"/>
      <c r="B20" s="208" t="s">
        <v>452</v>
      </c>
      <c r="C20" s="207" t="s">
        <v>701</v>
      </c>
      <c r="D20" s="355">
        <v>0</v>
      </c>
      <c r="E20" s="135">
        <v>10.041210802668999</v>
      </c>
      <c r="F20" s="343">
        <v>0</v>
      </c>
      <c r="G20" s="343">
        <v>10.041210802669289</v>
      </c>
      <c r="H20" s="343">
        <v>9.8840681177027783</v>
      </c>
      <c r="I20" s="341">
        <v>99.305263157894743</v>
      </c>
      <c r="J20" s="341">
        <v>99.621052631578948</v>
      </c>
      <c r="K20" s="341">
        <f t="shared" si="0"/>
        <v>98.435022548030403</v>
      </c>
      <c r="L20" s="135"/>
      <c r="M20" s="128">
        <v>11.716760061131</v>
      </c>
      <c r="N20" s="128"/>
      <c r="O20" s="128"/>
      <c r="P20" s="128"/>
      <c r="Q20" s="128">
        <v>8.9831117499102007</v>
      </c>
      <c r="R20" s="128"/>
      <c r="S20" s="128"/>
      <c r="T20" s="128"/>
      <c r="U20" s="128">
        <v>11.837364899640001</v>
      </c>
      <c r="V20" s="128"/>
      <c r="W20" s="128"/>
      <c r="X20" s="128"/>
      <c r="Y20" s="128">
        <v>3.0712530712530999</v>
      </c>
      <c r="Z20" s="128"/>
      <c r="AA20" s="128"/>
      <c r="AB20" s="128"/>
      <c r="AC20" s="128">
        <v>9.0856369611444006</v>
      </c>
      <c r="AD20" s="128"/>
      <c r="AE20" s="128"/>
      <c r="AF20" s="128"/>
      <c r="AG20" s="128">
        <v>9.0471607314725997</v>
      </c>
      <c r="AH20" s="128"/>
      <c r="AI20" s="128"/>
      <c r="AJ20" s="128"/>
      <c r="AK20" s="128">
        <v>14.439655172414</v>
      </c>
      <c r="AL20" s="128"/>
      <c r="AM20" s="128"/>
      <c r="AN20" s="128"/>
    </row>
    <row r="21" spans="1:53" ht="40.5" customHeight="1" x14ac:dyDescent="0.3">
      <c r="A21" s="207"/>
      <c r="B21" s="208" t="s">
        <v>453</v>
      </c>
      <c r="C21" s="207" t="s">
        <v>701</v>
      </c>
      <c r="D21" s="342">
        <v>-2.9537184828830001</v>
      </c>
      <c r="E21" s="128">
        <v>0.16757853218527</v>
      </c>
      <c r="F21" s="343">
        <v>-1.82</v>
      </c>
      <c r="G21" s="343">
        <v>0.17</v>
      </c>
      <c r="H21" s="343">
        <v>0.1</v>
      </c>
      <c r="I21" s="341">
        <v>99.305263157894743</v>
      </c>
      <c r="J21" s="341">
        <v>99.621052631578948</v>
      </c>
      <c r="K21" s="341">
        <f t="shared" si="0"/>
        <v>58.823529411764703</v>
      </c>
      <c r="L21" s="128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</row>
    <row r="22" spans="1:53" s="174" customFormat="1" ht="49.5" customHeight="1" x14ac:dyDescent="0.3">
      <c r="A22" s="222">
        <v>3</v>
      </c>
      <c r="B22" s="224" t="s">
        <v>454</v>
      </c>
      <c r="C22" s="222"/>
      <c r="D22" s="222"/>
      <c r="E22" s="339"/>
      <c r="F22" s="335"/>
      <c r="G22" s="335"/>
      <c r="H22" s="335"/>
      <c r="I22" s="341"/>
      <c r="J22" s="341"/>
      <c r="K22" s="341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</row>
    <row r="23" spans="1:53" ht="49.5" customHeight="1" x14ac:dyDescent="0.3">
      <c r="A23" s="207"/>
      <c r="B23" s="231" t="s">
        <v>455</v>
      </c>
      <c r="C23" s="207" t="s">
        <v>28</v>
      </c>
      <c r="D23" s="128">
        <v>28.2</v>
      </c>
      <c r="E23" s="128">
        <v>28.2</v>
      </c>
      <c r="F23" s="341">
        <v>28.3</v>
      </c>
      <c r="G23" s="341">
        <v>28.3</v>
      </c>
      <c r="H23" s="341">
        <v>28.3</v>
      </c>
      <c r="I23" s="341">
        <v>99.305263157894743</v>
      </c>
      <c r="J23" s="341">
        <v>99.621052631578948</v>
      </c>
      <c r="K23" s="341">
        <f t="shared" si="0"/>
        <v>99.999999999999986</v>
      </c>
      <c r="L23" s="128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</row>
    <row r="24" spans="1:53" ht="49.5" customHeight="1" x14ac:dyDescent="0.3">
      <c r="A24" s="207"/>
      <c r="B24" s="231" t="s">
        <v>456</v>
      </c>
      <c r="C24" s="207" t="s">
        <v>28</v>
      </c>
      <c r="D24" s="128">
        <v>71</v>
      </c>
      <c r="E24" s="150">
        <v>71</v>
      </c>
      <c r="F24" s="340">
        <v>70</v>
      </c>
      <c r="G24" s="150">
        <v>71</v>
      </c>
      <c r="H24" s="150">
        <v>71</v>
      </c>
      <c r="I24" s="341">
        <v>99.305263157894743</v>
      </c>
      <c r="J24" s="341">
        <v>99.621052631578948</v>
      </c>
      <c r="K24" s="341">
        <f t="shared" si="0"/>
        <v>100</v>
      </c>
      <c r="L24" s="150"/>
      <c r="M24" s="150">
        <v>71</v>
      </c>
      <c r="N24" s="150"/>
      <c r="O24" s="150"/>
      <c r="P24" s="150"/>
      <c r="Q24" s="150">
        <v>71</v>
      </c>
      <c r="R24" s="150"/>
      <c r="S24" s="150"/>
      <c r="T24" s="150"/>
      <c r="U24" s="150">
        <v>71</v>
      </c>
      <c r="V24" s="150"/>
      <c r="W24" s="150"/>
      <c r="X24" s="150"/>
      <c r="Y24" s="150">
        <v>71</v>
      </c>
      <c r="Z24" s="150"/>
      <c r="AA24" s="150"/>
      <c r="AB24" s="150"/>
      <c r="AC24" s="150">
        <v>71</v>
      </c>
      <c r="AD24" s="150"/>
      <c r="AE24" s="150"/>
      <c r="AF24" s="150"/>
      <c r="AG24" s="150">
        <v>71</v>
      </c>
      <c r="AH24" s="150"/>
      <c r="AI24" s="150"/>
      <c r="AJ24" s="150"/>
      <c r="AK24" s="150">
        <v>71</v>
      </c>
      <c r="AL24" s="150"/>
      <c r="AM24" s="150"/>
      <c r="AN24" s="150"/>
    </row>
    <row r="25" spans="1:53" ht="49.5" customHeight="1" x14ac:dyDescent="0.3">
      <c r="A25" s="207"/>
      <c r="B25" s="231" t="s">
        <v>457</v>
      </c>
      <c r="C25" s="207" t="s">
        <v>28</v>
      </c>
      <c r="D25" s="128">
        <v>4.8571428571429003</v>
      </c>
      <c r="E25" s="356">
        <v>7.2580645161290001</v>
      </c>
      <c r="F25" s="341">
        <v>6.69</v>
      </c>
      <c r="G25" s="341">
        <v>6.45</v>
      </c>
      <c r="H25" s="341">
        <v>6.4</v>
      </c>
      <c r="I25" s="341">
        <v>99.305263157894743</v>
      </c>
      <c r="J25" s="341">
        <v>99.621052631578948</v>
      </c>
      <c r="K25" s="341">
        <f t="shared" si="0"/>
        <v>99.224806201550393</v>
      </c>
      <c r="L25" s="356"/>
      <c r="M25" s="128">
        <v>4.4247787610618996</v>
      </c>
      <c r="N25" s="128"/>
      <c r="O25" s="128"/>
      <c r="P25" s="128"/>
      <c r="Q25" s="128">
        <v>4.7297297297296996</v>
      </c>
      <c r="R25" s="128"/>
      <c r="S25" s="128"/>
      <c r="T25" s="128"/>
      <c r="U25" s="128">
        <v>6.1403508771929998</v>
      </c>
      <c r="V25" s="128"/>
      <c r="W25" s="128"/>
      <c r="X25" s="128"/>
      <c r="Y25" s="128">
        <v>21.739130434783</v>
      </c>
      <c r="Z25" s="128"/>
      <c r="AA25" s="128"/>
      <c r="AB25" s="128"/>
      <c r="AC25" s="128">
        <v>12.307692307691999</v>
      </c>
      <c r="AD25" s="128"/>
      <c r="AE25" s="128"/>
      <c r="AF25" s="128"/>
      <c r="AG25" s="128">
        <v>5.8</v>
      </c>
      <c r="AH25" s="128"/>
      <c r="AI25" s="128"/>
      <c r="AJ25" s="128"/>
      <c r="AK25" s="128">
        <v>9.1</v>
      </c>
      <c r="AL25" s="128"/>
      <c r="AM25" s="128"/>
      <c r="AN25" s="128"/>
    </row>
    <row r="26" spans="1:53" ht="49.5" customHeight="1" x14ac:dyDescent="0.3">
      <c r="A26" s="207"/>
      <c r="B26" s="231" t="s">
        <v>458</v>
      </c>
      <c r="C26" s="207" t="s">
        <v>36</v>
      </c>
      <c r="D26" s="150">
        <v>8</v>
      </c>
      <c r="E26" s="150">
        <v>8</v>
      </c>
      <c r="F26" s="150">
        <v>8</v>
      </c>
      <c r="G26" s="150">
        <v>8</v>
      </c>
      <c r="H26" s="150">
        <v>8</v>
      </c>
      <c r="I26" s="340">
        <v>100</v>
      </c>
      <c r="J26" s="340">
        <v>100</v>
      </c>
      <c r="K26" s="341">
        <f t="shared" si="0"/>
        <v>100</v>
      </c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</row>
    <row r="27" spans="1:53" ht="49.5" customHeight="1" x14ac:dyDescent="0.3">
      <c r="A27" s="207"/>
      <c r="B27" s="231" t="s">
        <v>459</v>
      </c>
      <c r="C27" s="207" t="s">
        <v>36</v>
      </c>
      <c r="D27" s="150">
        <v>5</v>
      </c>
      <c r="E27" s="150">
        <v>5</v>
      </c>
      <c r="F27" s="150">
        <v>5</v>
      </c>
      <c r="G27" s="150">
        <v>5</v>
      </c>
      <c r="H27" s="150">
        <v>5</v>
      </c>
      <c r="I27" s="340">
        <v>100</v>
      </c>
      <c r="J27" s="340">
        <v>100</v>
      </c>
      <c r="K27" s="341">
        <f t="shared" si="0"/>
        <v>100</v>
      </c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</row>
    <row r="28" spans="1:53" ht="49.5" customHeight="1" x14ac:dyDescent="0.3">
      <c r="A28" s="207"/>
      <c r="B28" s="231" t="s">
        <v>460</v>
      </c>
      <c r="C28" s="207" t="s">
        <v>36</v>
      </c>
      <c r="D28" s="150">
        <v>3</v>
      </c>
      <c r="E28" s="150">
        <v>3</v>
      </c>
      <c r="F28" s="150">
        <v>3</v>
      </c>
      <c r="G28" s="150">
        <v>3</v>
      </c>
      <c r="H28" s="150">
        <v>3</v>
      </c>
      <c r="I28" s="340">
        <v>100</v>
      </c>
      <c r="J28" s="340">
        <v>100</v>
      </c>
      <c r="K28" s="341">
        <f t="shared" si="0"/>
        <v>100</v>
      </c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</row>
    <row r="29" spans="1:53" ht="49.5" customHeight="1" x14ac:dyDescent="0.3">
      <c r="A29" s="234"/>
      <c r="B29" s="269" t="s">
        <v>461</v>
      </c>
      <c r="C29" s="234" t="s">
        <v>36</v>
      </c>
      <c r="D29" s="357">
        <v>30</v>
      </c>
      <c r="E29" s="357">
        <v>30</v>
      </c>
      <c r="F29" s="357">
        <v>30</v>
      </c>
      <c r="G29" s="357">
        <v>30</v>
      </c>
      <c r="H29" s="357">
        <v>30</v>
      </c>
      <c r="I29" s="357">
        <v>100</v>
      </c>
      <c r="J29" s="357">
        <v>100</v>
      </c>
      <c r="K29" s="357">
        <f t="shared" si="0"/>
        <v>100</v>
      </c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</row>
  </sheetData>
  <mergeCells count="26">
    <mergeCell ref="A1:B1"/>
    <mergeCell ref="A2:AN2"/>
    <mergeCell ref="A3:AN3"/>
    <mergeCell ref="A4:AN4"/>
    <mergeCell ref="A5:A7"/>
    <mergeCell ref="B5:B7"/>
    <mergeCell ref="C5:C7"/>
    <mergeCell ref="D5:D7"/>
    <mergeCell ref="E5:G5"/>
    <mergeCell ref="H5:H7"/>
    <mergeCell ref="AK6:AN6"/>
    <mergeCell ref="I5:K5"/>
    <mergeCell ref="L5:L7"/>
    <mergeCell ref="M5:AN5"/>
    <mergeCell ref="E6:E7"/>
    <mergeCell ref="F6:F7"/>
    <mergeCell ref="G6:G7"/>
    <mergeCell ref="I6:I7"/>
    <mergeCell ref="J6:J7"/>
    <mergeCell ref="K6:K7"/>
    <mergeCell ref="M6:P6"/>
    <mergeCell ref="Q6:T6"/>
    <mergeCell ref="U6:X6"/>
    <mergeCell ref="Y6:AB6"/>
    <mergeCell ref="AC6:AF6"/>
    <mergeCell ref="AG6:AJ6"/>
  </mergeCells>
  <printOptions horizontalCentered="1"/>
  <pageMargins left="0" right="0" top="0.43333333333333302" bottom="0.39374999999999999" header="0.511811023622047" footer="0.511811023622047"/>
  <pageSetup paperSize="9" scale="55" orientation="portrait" horizontalDpi="300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AX42"/>
  <sheetViews>
    <sheetView zoomScale="145" zoomScaleNormal="145" workbookViewId="0">
      <selection activeCell="E8" sqref="E8"/>
    </sheetView>
  </sheetViews>
  <sheetFormatPr defaultColWidth="9" defaultRowHeight="18.75" x14ac:dyDescent="0.3"/>
  <cols>
    <col min="1" max="1" width="6.42578125" style="4" customWidth="1"/>
    <col min="2" max="2" width="45.42578125" style="4" customWidth="1"/>
    <col min="3" max="3" width="10.85546875" style="4" customWidth="1"/>
    <col min="4" max="4" width="12.28515625" style="4" hidden="1" customWidth="1"/>
    <col min="5" max="8" width="12.28515625" style="173" customWidth="1"/>
    <col min="9" max="11" width="12.5703125" style="173" customWidth="1"/>
    <col min="12" max="12" width="11.28515625" style="173" customWidth="1"/>
    <col min="13" max="40" width="11.28515625" style="173" hidden="1" customWidth="1"/>
    <col min="41" max="41" width="10.28515625" style="4" hidden="1" customWidth="1"/>
    <col min="42" max="50" width="10.28515625" style="4" customWidth="1"/>
    <col min="51" max="16384" width="9" style="16"/>
  </cols>
  <sheetData>
    <row r="1" spans="1:40" ht="18.75" customHeight="1" x14ac:dyDescent="0.3">
      <c r="A1" s="520" t="s">
        <v>462</v>
      </c>
      <c r="B1" s="520"/>
      <c r="C1" s="2"/>
      <c r="D1" s="2"/>
    </row>
    <row r="2" spans="1:40" ht="24.75" customHeight="1" x14ac:dyDescent="0.3">
      <c r="A2" s="521" t="s">
        <v>463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</row>
    <row r="3" spans="1:40" ht="27" customHeight="1" x14ac:dyDescent="0.3">
      <c r="A3" s="522" t="s">
        <v>464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</row>
    <row r="4" spans="1:40" ht="18.75" customHeight="1" x14ac:dyDescent="0.3">
      <c r="A4" s="523"/>
      <c r="B4" s="523"/>
      <c r="C4" s="523"/>
      <c r="D4" s="2"/>
    </row>
    <row r="5" spans="1:40" ht="36" customHeight="1" x14ac:dyDescent="0.3">
      <c r="A5" s="524" t="s">
        <v>54</v>
      </c>
      <c r="B5" s="524" t="s">
        <v>4</v>
      </c>
      <c r="C5" s="525" t="s">
        <v>55</v>
      </c>
      <c r="D5" s="526" t="s">
        <v>56</v>
      </c>
      <c r="E5" s="501" t="s">
        <v>7</v>
      </c>
      <c r="F5" s="501"/>
      <c r="G5" s="501"/>
      <c r="H5" s="501" t="s">
        <v>242</v>
      </c>
      <c r="I5" s="508" t="s">
        <v>9</v>
      </c>
      <c r="J5" s="509"/>
      <c r="K5" s="510"/>
      <c r="L5" s="501" t="s">
        <v>57</v>
      </c>
      <c r="M5" s="501" t="s">
        <v>465</v>
      </c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</row>
    <row r="6" spans="1:40" ht="37.5" customHeight="1" x14ac:dyDescent="0.3">
      <c r="A6" s="524"/>
      <c r="B6" s="524"/>
      <c r="C6" s="525"/>
      <c r="D6" s="526"/>
      <c r="E6" s="501" t="s">
        <v>11</v>
      </c>
      <c r="F6" s="501" t="s">
        <v>12</v>
      </c>
      <c r="G6" s="501" t="s">
        <v>13</v>
      </c>
      <c r="H6" s="501"/>
      <c r="I6" s="501" t="s">
        <v>59</v>
      </c>
      <c r="J6" s="501" t="s">
        <v>60</v>
      </c>
      <c r="K6" s="502" t="s">
        <v>437</v>
      </c>
      <c r="L6" s="501"/>
      <c r="M6" s="501" t="s">
        <v>62</v>
      </c>
      <c r="N6" s="501"/>
      <c r="O6" s="501"/>
      <c r="P6" s="501"/>
      <c r="Q6" s="501" t="s">
        <v>63</v>
      </c>
      <c r="R6" s="501"/>
      <c r="S6" s="501"/>
      <c r="T6" s="501"/>
      <c r="U6" s="501" t="s">
        <v>64</v>
      </c>
      <c r="V6" s="501"/>
      <c r="W6" s="501"/>
      <c r="X6" s="501"/>
      <c r="Y6" s="501" t="s">
        <v>65</v>
      </c>
      <c r="Z6" s="501"/>
      <c r="AA6" s="501"/>
      <c r="AB6" s="501"/>
      <c r="AC6" s="501" t="s">
        <v>66</v>
      </c>
      <c r="AD6" s="501"/>
      <c r="AE6" s="501"/>
      <c r="AF6" s="501"/>
      <c r="AG6" s="501" t="s">
        <v>67</v>
      </c>
      <c r="AH6" s="501"/>
      <c r="AI6" s="501"/>
      <c r="AJ6" s="501"/>
      <c r="AK6" s="501" t="s">
        <v>466</v>
      </c>
      <c r="AL6" s="501"/>
      <c r="AM6" s="501"/>
      <c r="AN6" s="501"/>
    </row>
    <row r="7" spans="1:40" ht="102.75" customHeight="1" x14ac:dyDescent="0.3">
      <c r="A7" s="524"/>
      <c r="B7" s="524"/>
      <c r="C7" s="525"/>
      <c r="D7" s="526"/>
      <c r="E7" s="501"/>
      <c r="F7" s="501"/>
      <c r="G7" s="501"/>
      <c r="H7" s="501"/>
      <c r="I7" s="501"/>
      <c r="J7" s="501"/>
      <c r="K7" s="503"/>
      <c r="L7" s="501"/>
      <c r="M7" s="176" t="s">
        <v>11</v>
      </c>
      <c r="N7" s="176" t="s">
        <v>12</v>
      </c>
      <c r="O7" s="176" t="s">
        <v>13</v>
      </c>
      <c r="P7" s="176" t="s">
        <v>435</v>
      </c>
      <c r="Q7" s="176" t="s">
        <v>11</v>
      </c>
      <c r="R7" s="176" t="s">
        <v>12</v>
      </c>
      <c r="S7" s="176" t="s">
        <v>13</v>
      </c>
      <c r="T7" s="176" t="s">
        <v>435</v>
      </c>
      <c r="U7" s="176" t="s">
        <v>11</v>
      </c>
      <c r="V7" s="176" t="s">
        <v>12</v>
      </c>
      <c r="W7" s="176" t="s">
        <v>13</v>
      </c>
      <c r="X7" s="176" t="s">
        <v>435</v>
      </c>
      <c r="Y7" s="176" t="s">
        <v>11</v>
      </c>
      <c r="Z7" s="176" t="s">
        <v>12</v>
      </c>
      <c r="AA7" s="176" t="s">
        <v>13</v>
      </c>
      <c r="AB7" s="176" t="s">
        <v>435</v>
      </c>
      <c r="AC7" s="176" t="s">
        <v>11</v>
      </c>
      <c r="AD7" s="176" t="s">
        <v>12</v>
      </c>
      <c r="AE7" s="176" t="s">
        <v>13</v>
      </c>
      <c r="AF7" s="176" t="s">
        <v>435</v>
      </c>
      <c r="AG7" s="176" t="s">
        <v>11</v>
      </c>
      <c r="AH7" s="176" t="s">
        <v>12</v>
      </c>
      <c r="AI7" s="176" t="s">
        <v>13</v>
      </c>
      <c r="AJ7" s="176" t="s">
        <v>435</v>
      </c>
      <c r="AK7" s="176" t="s">
        <v>11</v>
      </c>
      <c r="AL7" s="176" t="s">
        <v>12</v>
      </c>
      <c r="AM7" s="176" t="s">
        <v>13</v>
      </c>
      <c r="AN7" s="176" t="s">
        <v>435</v>
      </c>
    </row>
    <row r="8" spans="1:40" s="5" customFormat="1" ht="34.5" customHeight="1" x14ac:dyDescent="0.3">
      <c r="A8" s="358" t="s">
        <v>17</v>
      </c>
      <c r="B8" s="359" t="s">
        <v>467</v>
      </c>
      <c r="C8" s="358"/>
      <c r="D8" s="358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</row>
    <row r="9" spans="1:40" s="364" customFormat="1" ht="34.5" customHeight="1" x14ac:dyDescent="0.25">
      <c r="A9" s="361">
        <v>1</v>
      </c>
      <c r="B9" s="362" t="s">
        <v>468</v>
      </c>
      <c r="C9" s="361" t="s">
        <v>469</v>
      </c>
      <c r="D9" s="363">
        <v>30</v>
      </c>
      <c r="E9" s="363">
        <v>30</v>
      </c>
      <c r="F9" s="363">
        <v>30</v>
      </c>
      <c r="G9" s="363">
        <v>30</v>
      </c>
      <c r="H9" s="363">
        <v>30</v>
      </c>
      <c r="I9" s="363">
        <v>100</v>
      </c>
      <c r="J9" s="363">
        <v>100</v>
      </c>
      <c r="K9" s="363">
        <f>H9/G9%</f>
        <v>100</v>
      </c>
      <c r="L9" s="363"/>
      <c r="M9" s="207"/>
      <c r="N9" s="207"/>
      <c r="O9" s="207"/>
      <c r="P9" s="207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</row>
    <row r="10" spans="1:40" ht="34.5" customHeight="1" x14ac:dyDescent="0.3">
      <c r="A10" s="361"/>
      <c r="B10" s="365" t="s">
        <v>470</v>
      </c>
      <c r="C10" s="361" t="s">
        <v>469</v>
      </c>
      <c r="D10" s="363">
        <v>30</v>
      </c>
      <c r="E10" s="220">
        <v>30</v>
      </c>
      <c r="F10" s="220">
        <v>30</v>
      </c>
      <c r="G10" s="220">
        <v>30</v>
      </c>
      <c r="H10" s="220">
        <v>30</v>
      </c>
      <c r="I10" s="363">
        <v>100</v>
      </c>
      <c r="J10" s="363">
        <v>100</v>
      </c>
      <c r="K10" s="363">
        <f t="shared" ref="K10:K18" si="0">H10/G10%</f>
        <v>100</v>
      </c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</row>
    <row r="11" spans="1:40" ht="34.5" customHeight="1" x14ac:dyDescent="0.3">
      <c r="A11" s="361">
        <v>2</v>
      </c>
      <c r="B11" s="365" t="s">
        <v>471</v>
      </c>
      <c r="C11" s="361" t="s">
        <v>469</v>
      </c>
      <c r="D11" s="363">
        <v>6.37</v>
      </c>
      <c r="E11" s="221">
        <v>6.2757567516683004</v>
      </c>
      <c r="F11" s="221">
        <v>6.33</v>
      </c>
      <c r="G11" s="221">
        <v>6.28</v>
      </c>
      <c r="H11" s="221">
        <v>6.13</v>
      </c>
      <c r="I11" s="366">
        <v>100.86433000000008</v>
      </c>
      <c r="J11" s="366">
        <v>100.06761333333341</v>
      </c>
      <c r="K11" s="366">
        <f t="shared" si="0"/>
        <v>97.611464968152845</v>
      </c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</row>
    <row r="12" spans="1:40" ht="34.5" customHeight="1" x14ac:dyDescent="0.3">
      <c r="A12" s="361">
        <v>3</v>
      </c>
      <c r="B12" s="365" t="s">
        <v>472</v>
      </c>
      <c r="C12" s="361" t="s">
        <v>473</v>
      </c>
      <c r="D12" s="363">
        <v>7</v>
      </c>
      <c r="E12" s="220">
        <v>7</v>
      </c>
      <c r="F12" s="220">
        <v>7</v>
      </c>
      <c r="G12" s="220">
        <v>7</v>
      </c>
      <c r="H12" s="220">
        <v>7</v>
      </c>
      <c r="I12" s="363">
        <v>99.999999999999986</v>
      </c>
      <c r="J12" s="363">
        <v>99.999999999999986</v>
      </c>
      <c r="K12" s="363">
        <f t="shared" si="0"/>
        <v>99.999999999999986</v>
      </c>
      <c r="L12" s="220"/>
      <c r="M12" s="220">
        <v>1</v>
      </c>
      <c r="N12" s="220">
        <v>1</v>
      </c>
      <c r="O12" s="220">
        <v>1</v>
      </c>
      <c r="P12" s="220">
        <v>1</v>
      </c>
      <c r="Q12" s="220">
        <v>1</v>
      </c>
      <c r="R12" s="220">
        <v>1</v>
      </c>
      <c r="S12" s="220">
        <v>1</v>
      </c>
      <c r="T12" s="220">
        <v>1</v>
      </c>
      <c r="U12" s="220">
        <v>1</v>
      </c>
      <c r="V12" s="220">
        <v>1</v>
      </c>
      <c r="W12" s="220">
        <v>1</v>
      </c>
      <c r="X12" s="220">
        <v>1</v>
      </c>
      <c r="Y12" s="220">
        <v>1</v>
      </c>
      <c r="Z12" s="220">
        <v>1</v>
      </c>
      <c r="AA12" s="220">
        <v>1</v>
      </c>
      <c r="AB12" s="220">
        <v>1</v>
      </c>
      <c r="AC12" s="220">
        <v>1</v>
      </c>
      <c r="AD12" s="220">
        <v>1</v>
      </c>
      <c r="AE12" s="220">
        <v>1</v>
      </c>
      <c r="AF12" s="220">
        <v>1</v>
      </c>
      <c r="AG12" s="220">
        <v>1</v>
      </c>
      <c r="AH12" s="220">
        <v>1</v>
      </c>
      <c r="AI12" s="220">
        <v>1</v>
      </c>
      <c r="AJ12" s="220">
        <v>1</v>
      </c>
      <c r="AK12" s="220">
        <v>1</v>
      </c>
      <c r="AL12" s="220">
        <v>1</v>
      </c>
      <c r="AM12" s="220">
        <v>1</v>
      </c>
      <c r="AN12" s="220">
        <v>1</v>
      </c>
    </row>
    <row r="13" spans="1:40" ht="34.5" customHeight="1" x14ac:dyDescent="0.3">
      <c r="A13" s="361">
        <v>4</v>
      </c>
      <c r="B13" s="365" t="s">
        <v>474</v>
      </c>
      <c r="C13" s="361" t="s">
        <v>475</v>
      </c>
      <c r="D13" s="363">
        <v>7</v>
      </c>
      <c r="E13" s="220">
        <v>7</v>
      </c>
      <c r="F13" s="220">
        <v>7</v>
      </c>
      <c r="G13" s="220">
        <v>7</v>
      </c>
      <c r="H13" s="220">
        <v>7</v>
      </c>
      <c r="I13" s="363">
        <v>99.999999999999986</v>
      </c>
      <c r="J13" s="363">
        <v>99.999999999999986</v>
      </c>
      <c r="K13" s="363">
        <f t="shared" si="0"/>
        <v>99.999999999999986</v>
      </c>
      <c r="L13" s="220"/>
      <c r="M13" s="220">
        <v>1</v>
      </c>
      <c r="N13" s="220">
        <v>1</v>
      </c>
      <c r="O13" s="220">
        <v>1</v>
      </c>
      <c r="P13" s="220">
        <v>1</v>
      </c>
      <c r="Q13" s="220">
        <v>1</v>
      </c>
      <c r="R13" s="220">
        <v>1</v>
      </c>
      <c r="S13" s="220">
        <v>1</v>
      </c>
      <c r="T13" s="220">
        <v>1</v>
      </c>
      <c r="U13" s="220">
        <v>1</v>
      </c>
      <c r="V13" s="220">
        <v>1</v>
      </c>
      <c r="W13" s="220">
        <v>1</v>
      </c>
      <c r="X13" s="220">
        <v>1</v>
      </c>
      <c r="Y13" s="220">
        <v>1</v>
      </c>
      <c r="Z13" s="220">
        <v>1</v>
      </c>
      <c r="AA13" s="220">
        <v>1</v>
      </c>
      <c r="AB13" s="220">
        <v>1</v>
      </c>
      <c r="AC13" s="220">
        <v>1</v>
      </c>
      <c r="AD13" s="220">
        <v>1</v>
      </c>
      <c r="AE13" s="220">
        <v>1</v>
      </c>
      <c r="AF13" s="220">
        <v>1</v>
      </c>
      <c r="AG13" s="220">
        <v>1</v>
      </c>
      <c r="AH13" s="220">
        <v>1</v>
      </c>
      <c r="AI13" s="220">
        <v>1</v>
      </c>
      <c r="AJ13" s="220">
        <v>1</v>
      </c>
      <c r="AK13" s="220">
        <v>1</v>
      </c>
      <c r="AL13" s="220">
        <v>1</v>
      </c>
      <c r="AM13" s="220">
        <v>1</v>
      </c>
      <c r="AN13" s="220">
        <v>1</v>
      </c>
    </row>
    <row r="14" spans="1:40" ht="34.5" customHeight="1" x14ac:dyDescent="0.3">
      <c r="A14" s="361">
        <v>5</v>
      </c>
      <c r="B14" s="365" t="s">
        <v>476</v>
      </c>
      <c r="C14" s="361" t="s">
        <v>477</v>
      </c>
      <c r="D14" s="363">
        <v>28</v>
      </c>
      <c r="E14" s="220">
        <v>28</v>
      </c>
      <c r="F14" s="220">
        <v>28</v>
      </c>
      <c r="G14" s="220">
        <v>28</v>
      </c>
      <c r="H14" s="220">
        <v>28</v>
      </c>
      <c r="I14" s="363">
        <v>99.999999999999986</v>
      </c>
      <c r="J14" s="363">
        <v>99.999999999999986</v>
      </c>
      <c r="K14" s="363">
        <f t="shared" si="0"/>
        <v>99.999999999999986</v>
      </c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</row>
    <row r="15" spans="1:40" ht="34.5" customHeight="1" x14ac:dyDescent="0.3">
      <c r="A15" s="361">
        <v>6</v>
      </c>
      <c r="B15" s="365" t="s">
        <v>478</v>
      </c>
      <c r="C15" s="361" t="s">
        <v>54</v>
      </c>
      <c r="D15" s="363">
        <v>1</v>
      </c>
      <c r="E15" s="220">
        <v>1</v>
      </c>
      <c r="F15" s="220">
        <v>1</v>
      </c>
      <c r="G15" s="220">
        <v>1</v>
      </c>
      <c r="H15" s="220">
        <v>1</v>
      </c>
      <c r="I15" s="363">
        <v>100</v>
      </c>
      <c r="J15" s="363">
        <v>100</v>
      </c>
      <c r="K15" s="363">
        <f t="shared" si="0"/>
        <v>100</v>
      </c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</row>
    <row r="16" spans="1:40" ht="53.25" customHeight="1" x14ac:dyDescent="0.3">
      <c r="A16" s="361">
        <v>7</v>
      </c>
      <c r="B16" s="367" t="s">
        <v>479</v>
      </c>
      <c r="C16" s="368" t="s">
        <v>352</v>
      </c>
      <c r="D16" s="363">
        <v>7</v>
      </c>
      <c r="E16" s="220">
        <v>7</v>
      </c>
      <c r="F16" s="220">
        <v>7</v>
      </c>
      <c r="G16" s="220">
        <v>7</v>
      </c>
      <c r="H16" s="220">
        <v>7</v>
      </c>
      <c r="I16" s="363">
        <v>99.999999999999986</v>
      </c>
      <c r="J16" s="363">
        <v>99.999999999999986</v>
      </c>
      <c r="K16" s="363">
        <f t="shared" si="0"/>
        <v>99.999999999999986</v>
      </c>
      <c r="L16" s="220"/>
      <c r="M16" s="220">
        <v>1</v>
      </c>
      <c r="N16" s="220">
        <v>1</v>
      </c>
      <c r="O16" s="220">
        <v>1</v>
      </c>
      <c r="P16" s="220">
        <v>1</v>
      </c>
      <c r="Q16" s="220">
        <v>1</v>
      </c>
      <c r="R16" s="220">
        <v>1</v>
      </c>
      <c r="S16" s="220">
        <v>1</v>
      </c>
      <c r="T16" s="220">
        <v>1</v>
      </c>
      <c r="U16" s="220">
        <v>1</v>
      </c>
      <c r="V16" s="220">
        <v>1</v>
      </c>
      <c r="W16" s="220">
        <v>1</v>
      </c>
      <c r="X16" s="220">
        <v>1</v>
      </c>
      <c r="Y16" s="220">
        <v>1</v>
      </c>
      <c r="Z16" s="220">
        <v>1</v>
      </c>
      <c r="AA16" s="220">
        <v>1</v>
      </c>
      <c r="AB16" s="220">
        <v>1</v>
      </c>
      <c r="AC16" s="220">
        <v>1</v>
      </c>
      <c r="AD16" s="220">
        <v>1</v>
      </c>
      <c r="AE16" s="220">
        <v>1</v>
      </c>
      <c r="AF16" s="220">
        <v>1</v>
      </c>
      <c r="AG16" s="220">
        <v>1</v>
      </c>
      <c r="AH16" s="220">
        <v>1</v>
      </c>
      <c r="AI16" s="220">
        <v>1</v>
      </c>
      <c r="AJ16" s="220">
        <v>1</v>
      </c>
      <c r="AK16" s="220">
        <v>1</v>
      </c>
      <c r="AL16" s="220">
        <v>1</v>
      </c>
      <c r="AM16" s="220">
        <v>1</v>
      </c>
      <c r="AN16" s="220">
        <v>1</v>
      </c>
    </row>
    <row r="17" spans="1:40" ht="53.25" customHeight="1" x14ac:dyDescent="0.3">
      <c r="A17" s="361"/>
      <c r="B17" s="367" t="s">
        <v>480</v>
      </c>
      <c r="C17" s="361" t="s">
        <v>28</v>
      </c>
      <c r="D17" s="363">
        <v>100</v>
      </c>
      <c r="E17" s="220">
        <v>100</v>
      </c>
      <c r="F17" s="220">
        <v>100</v>
      </c>
      <c r="G17" s="220">
        <v>100</v>
      </c>
      <c r="H17" s="220">
        <v>100</v>
      </c>
      <c r="I17" s="363">
        <v>100</v>
      </c>
      <c r="J17" s="363">
        <v>100</v>
      </c>
      <c r="K17" s="366">
        <f>H17/G17%</f>
        <v>100</v>
      </c>
      <c r="L17" s="220"/>
      <c r="M17" s="220">
        <v>100</v>
      </c>
      <c r="N17" s="220">
        <v>100</v>
      </c>
      <c r="O17" s="220">
        <v>100</v>
      </c>
      <c r="P17" s="220">
        <v>100</v>
      </c>
      <c r="Q17" s="220">
        <v>100</v>
      </c>
      <c r="R17" s="220">
        <v>100</v>
      </c>
      <c r="S17" s="220">
        <v>100</v>
      </c>
      <c r="T17" s="220">
        <v>100</v>
      </c>
      <c r="U17" s="220">
        <v>100</v>
      </c>
      <c r="V17" s="220">
        <v>100</v>
      </c>
      <c r="W17" s="220">
        <v>100</v>
      </c>
      <c r="X17" s="220">
        <v>100</v>
      </c>
      <c r="Y17" s="220">
        <v>100</v>
      </c>
      <c r="Z17" s="220">
        <v>100</v>
      </c>
      <c r="AA17" s="220">
        <v>100</v>
      </c>
      <c r="AB17" s="220">
        <v>100</v>
      </c>
      <c r="AC17" s="220">
        <v>100</v>
      </c>
      <c r="AD17" s="220">
        <v>100</v>
      </c>
      <c r="AE17" s="220">
        <v>100</v>
      </c>
      <c r="AF17" s="220">
        <v>100</v>
      </c>
      <c r="AG17" s="220">
        <v>100</v>
      </c>
      <c r="AH17" s="220">
        <v>100</v>
      </c>
      <c r="AI17" s="220">
        <v>100</v>
      </c>
      <c r="AJ17" s="220">
        <v>100</v>
      </c>
      <c r="AK17" s="220">
        <v>100</v>
      </c>
      <c r="AL17" s="220">
        <v>100</v>
      </c>
      <c r="AM17" s="220">
        <v>100</v>
      </c>
      <c r="AN17" s="220">
        <v>100</v>
      </c>
    </row>
    <row r="18" spans="1:40" ht="36" customHeight="1" x14ac:dyDescent="0.3">
      <c r="A18" s="361">
        <v>8</v>
      </c>
      <c r="B18" s="365" t="s">
        <v>481</v>
      </c>
      <c r="C18" s="361" t="s">
        <v>482</v>
      </c>
      <c r="D18" s="363">
        <v>1</v>
      </c>
      <c r="E18" s="220">
        <v>1</v>
      </c>
      <c r="F18" s="220">
        <v>1</v>
      </c>
      <c r="G18" s="220">
        <v>1</v>
      </c>
      <c r="H18" s="220">
        <v>1</v>
      </c>
      <c r="I18" s="363">
        <v>100</v>
      </c>
      <c r="J18" s="363">
        <v>100</v>
      </c>
      <c r="K18" s="363">
        <f t="shared" si="0"/>
        <v>100</v>
      </c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</row>
    <row r="19" spans="1:40" s="5" customFormat="1" ht="38.25" customHeight="1" x14ac:dyDescent="0.3">
      <c r="A19" s="369" t="s">
        <v>25</v>
      </c>
      <c r="B19" s="370" t="s">
        <v>483</v>
      </c>
      <c r="C19" s="369"/>
      <c r="D19" s="363"/>
      <c r="E19" s="220"/>
      <c r="F19" s="220"/>
      <c r="G19" s="220"/>
      <c r="H19" s="220"/>
      <c r="I19" s="363"/>
      <c r="J19" s="363"/>
      <c r="K19" s="363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</row>
    <row r="20" spans="1:40" ht="46.5" customHeight="1" x14ac:dyDescent="0.3">
      <c r="A20" s="361">
        <v>1</v>
      </c>
      <c r="B20" s="367" t="s">
        <v>484</v>
      </c>
      <c r="C20" s="361" t="s">
        <v>30</v>
      </c>
      <c r="D20" s="233" t="s">
        <v>485</v>
      </c>
      <c r="E20" s="233">
        <v>5.41</v>
      </c>
      <c r="F20" s="233">
        <v>3.18</v>
      </c>
      <c r="G20" s="233">
        <v>5.41</v>
      </c>
      <c r="H20" s="233">
        <v>5</v>
      </c>
      <c r="I20" s="366">
        <v>58.780036968576709</v>
      </c>
      <c r="J20" s="363">
        <v>100</v>
      </c>
      <c r="K20" s="366">
        <f t="shared" ref="K20:K26" si="1">H20/G20%</f>
        <v>92.421441774491683</v>
      </c>
      <c r="L20" s="233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</row>
    <row r="21" spans="1:40" s="364" customFormat="1" ht="46.5" customHeight="1" x14ac:dyDescent="0.25">
      <c r="A21" s="361">
        <v>2</v>
      </c>
      <c r="B21" s="367" t="s">
        <v>486</v>
      </c>
      <c r="C21" s="361" t="s">
        <v>30</v>
      </c>
      <c r="D21" s="363">
        <v>8.57</v>
      </c>
      <c r="E21" s="221">
        <v>9.4600000000000009</v>
      </c>
      <c r="F21" s="233">
        <v>3.18</v>
      </c>
      <c r="G21" s="233">
        <v>9.4600000000000009</v>
      </c>
      <c r="H21" s="233">
        <v>9</v>
      </c>
      <c r="I21" s="366">
        <v>33.61522198731501</v>
      </c>
      <c r="J21" s="363">
        <v>100</v>
      </c>
      <c r="K21" s="366">
        <f t="shared" si="1"/>
        <v>95.13742071881606</v>
      </c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</row>
    <row r="22" spans="1:40" ht="57.75" customHeight="1" x14ac:dyDescent="0.3">
      <c r="A22" s="361">
        <v>3</v>
      </c>
      <c r="B22" s="367" t="s">
        <v>31</v>
      </c>
      <c r="C22" s="361" t="s">
        <v>28</v>
      </c>
      <c r="D22" s="363">
        <v>9.6999999999999993</v>
      </c>
      <c r="E22" s="220">
        <v>9.1999999999999993</v>
      </c>
      <c r="F22" s="220">
        <v>9.1999999999999993</v>
      </c>
      <c r="G22" s="220">
        <v>9.1999999999999993</v>
      </c>
      <c r="H22" s="220">
        <v>8.9</v>
      </c>
      <c r="I22" s="363">
        <v>100</v>
      </c>
      <c r="J22" s="363">
        <v>100</v>
      </c>
      <c r="K22" s="366">
        <f t="shared" si="1"/>
        <v>96.739130434782609</v>
      </c>
      <c r="L22" s="220"/>
      <c r="M22" s="220">
        <v>8.68</v>
      </c>
      <c r="N22" s="220">
        <v>8.68</v>
      </c>
      <c r="O22" s="220">
        <v>8.68</v>
      </c>
      <c r="P22" s="220">
        <v>8.3079999999999998</v>
      </c>
      <c r="Q22" s="220">
        <v>8.68</v>
      </c>
      <c r="R22" s="220">
        <v>8.68</v>
      </c>
      <c r="S22" s="220">
        <v>8.68</v>
      </c>
      <c r="T22" s="220">
        <v>8.3849999999999998</v>
      </c>
      <c r="U22" s="220">
        <v>8.83</v>
      </c>
      <c r="V22" s="220">
        <v>8.83</v>
      </c>
      <c r="W22" s="220">
        <v>8.83</v>
      </c>
      <c r="X22" s="220">
        <v>8.6479999999999997</v>
      </c>
      <c r="Y22" s="220">
        <v>9.52</v>
      </c>
      <c r="Z22" s="220">
        <v>9.52</v>
      </c>
      <c r="AA22" s="220">
        <v>9.52</v>
      </c>
      <c r="AB22" s="220">
        <v>9.375</v>
      </c>
      <c r="AC22" s="220">
        <v>9.2100000000000009</v>
      </c>
      <c r="AD22" s="220">
        <v>9.2100000000000009</v>
      </c>
      <c r="AE22" s="220">
        <v>9.2100000000000009</v>
      </c>
      <c r="AF22" s="220">
        <v>8.9649999999999999</v>
      </c>
      <c r="AG22" s="220">
        <v>9.6199999999999992</v>
      </c>
      <c r="AH22" s="220">
        <v>9.6199999999999992</v>
      </c>
      <c r="AI22" s="220">
        <v>9.6199999999999992</v>
      </c>
      <c r="AJ22" s="220">
        <v>9.3970000000000002</v>
      </c>
      <c r="AK22" s="220">
        <v>11.11</v>
      </c>
      <c r="AL22" s="220">
        <v>11.11</v>
      </c>
      <c r="AM22" s="220">
        <v>11.11</v>
      </c>
      <c r="AN22" s="220">
        <v>10.574</v>
      </c>
    </row>
    <row r="23" spans="1:40" ht="56.25" customHeight="1" x14ac:dyDescent="0.3">
      <c r="A23" s="361">
        <v>4</v>
      </c>
      <c r="B23" s="367" t="s">
        <v>487</v>
      </c>
      <c r="C23" s="361" t="s">
        <v>28</v>
      </c>
      <c r="D23" s="363">
        <v>35.700000000000003</v>
      </c>
      <c r="E23" s="221" t="s">
        <v>488</v>
      </c>
      <c r="F23" s="221">
        <v>25.6</v>
      </c>
      <c r="G23" s="221">
        <v>97.1</v>
      </c>
      <c r="H23" s="221">
        <v>97.1</v>
      </c>
      <c r="I23" s="366">
        <v>26.364572605561278</v>
      </c>
      <c r="J23" s="363">
        <v>100</v>
      </c>
      <c r="K23" s="366">
        <f t="shared" si="1"/>
        <v>100</v>
      </c>
      <c r="L23" s="221"/>
      <c r="M23" s="220">
        <v>97</v>
      </c>
      <c r="N23" s="220">
        <v>25.6</v>
      </c>
      <c r="O23" s="220">
        <v>96.9</v>
      </c>
      <c r="P23" s="220">
        <v>96.9</v>
      </c>
      <c r="Q23" s="220">
        <v>96.9</v>
      </c>
      <c r="R23" s="220">
        <v>31.8</v>
      </c>
      <c r="S23" s="220">
        <v>97.3</v>
      </c>
      <c r="T23" s="220">
        <v>97.3</v>
      </c>
      <c r="U23" s="220">
        <v>97.3</v>
      </c>
      <c r="V23" s="220">
        <v>23</v>
      </c>
      <c r="W23" s="220">
        <v>97.5</v>
      </c>
      <c r="X23" s="220">
        <v>97.5</v>
      </c>
      <c r="Y23" s="220">
        <v>97.5</v>
      </c>
      <c r="Z23" s="220">
        <v>28.6</v>
      </c>
      <c r="AA23" s="220">
        <v>97.1</v>
      </c>
      <c r="AB23" s="220">
        <v>97.1</v>
      </c>
      <c r="AC23" s="220">
        <v>97.1</v>
      </c>
      <c r="AD23" s="220">
        <v>59.4</v>
      </c>
      <c r="AE23" s="220">
        <v>97.3</v>
      </c>
      <c r="AF23" s="220">
        <v>97.3</v>
      </c>
      <c r="AG23" s="220">
        <v>97.3</v>
      </c>
      <c r="AH23" s="220">
        <v>0.25</v>
      </c>
      <c r="AI23" s="220">
        <v>96.8</v>
      </c>
      <c r="AJ23" s="220">
        <v>96.8</v>
      </c>
      <c r="AK23" s="220">
        <v>96.8</v>
      </c>
      <c r="AL23" s="220">
        <v>10.5</v>
      </c>
      <c r="AM23" s="220">
        <v>96.8</v>
      </c>
      <c r="AN23" s="220">
        <v>96.8</v>
      </c>
    </row>
    <row r="24" spans="1:40" ht="56.25" customHeight="1" x14ac:dyDescent="0.3">
      <c r="A24" s="361">
        <v>5</v>
      </c>
      <c r="B24" s="367" t="s">
        <v>489</v>
      </c>
      <c r="C24" s="361" t="s">
        <v>28</v>
      </c>
      <c r="D24" s="363">
        <v>98.2</v>
      </c>
      <c r="E24" s="233">
        <v>98.5</v>
      </c>
      <c r="F24" s="233">
        <v>42.3</v>
      </c>
      <c r="G24" s="233">
        <v>98.5</v>
      </c>
      <c r="H24" s="233">
        <v>98.5</v>
      </c>
      <c r="I24" s="366">
        <v>42.944162436548218</v>
      </c>
      <c r="J24" s="363">
        <v>100</v>
      </c>
      <c r="K24" s="366">
        <f t="shared" si="1"/>
        <v>100</v>
      </c>
      <c r="L24" s="233"/>
      <c r="M24" s="220">
        <v>98</v>
      </c>
      <c r="N24" s="220">
        <v>40</v>
      </c>
      <c r="O24" s="220">
        <v>98.8</v>
      </c>
      <c r="P24" s="220">
        <v>98.8</v>
      </c>
      <c r="Q24" s="220">
        <v>98.8</v>
      </c>
      <c r="R24" s="220">
        <v>36.1</v>
      </c>
      <c r="S24" s="220">
        <v>98.4</v>
      </c>
      <c r="T24" s="220">
        <v>98.4</v>
      </c>
      <c r="U24" s="220">
        <v>98.4</v>
      </c>
      <c r="V24" s="220">
        <v>23.6</v>
      </c>
      <c r="W24" s="220">
        <v>98.7</v>
      </c>
      <c r="X24" s="220">
        <v>98.7</v>
      </c>
      <c r="Y24" s="220">
        <v>98.7</v>
      </c>
      <c r="Z24" s="220">
        <v>54.3</v>
      </c>
      <c r="AA24" s="220">
        <v>97.1</v>
      </c>
      <c r="AB24" s="220">
        <v>97.1</v>
      </c>
      <c r="AC24" s="220">
        <v>97.1</v>
      </c>
      <c r="AD24" s="220">
        <v>37.9</v>
      </c>
      <c r="AE24" s="220">
        <v>98.6</v>
      </c>
      <c r="AF24" s="220">
        <v>98.6</v>
      </c>
      <c r="AG24" s="220">
        <v>98.6</v>
      </c>
      <c r="AH24" s="220">
        <v>48.4</v>
      </c>
      <c r="AI24" s="220">
        <v>98.9</v>
      </c>
      <c r="AJ24" s="220">
        <v>98.9</v>
      </c>
      <c r="AK24" s="220">
        <v>98.9</v>
      </c>
      <c r="AL24" s="220">
        <v>55.8</v>
      </c>
      <c r="AM24" s="220">
        <v>97.9</v>
      </c>
      <c r="AN24" s="220">
        <v>97.9</v>
      </c>
    </row>
    <row r="25" spans="1:40" ht="57.75" customHeight="1" x14ac:dyDescent="0.3">
      <c r="A25" s="361">
        <v>6</v>
      </c>
      <c r="B25" s="367" t="s">
        <v>490</v>
      </c>
      <c r="C25" s="361" t="s">
        <v>28</v>
      </c>
      <c r="D25" s="363">
        <v>96</v>
      </c>
      <c r="E25" s="233">
        <v>97.1</v>
      </c>
      <c r="F25" s="233">
        <v>96.6</v>
      </c>
      <c r="G25" s="233">
        <v>97.1142857142857</v>
      </c>
      <c r="H25" s="233">
        <v>97.514285714285705</v>
      </c>
      <c r="I25" s="366">
        <v>99.485066941297632</v>
      </c>
      <c r="J25" s="366">
        <v>100.01471237310577</v>
      </c>
      <c r="K25" s="366">
        <f t="shared" si="1"/>
        <v>100.41188584877906</v>
      </c>
      <c r="L25" s="233"/>
      <c r="M25" s="220">
        <v>97.2</v>
      </c>
      <c r="N25" s="220">
        <v>97.1</v>
      </c>
      <c r="O25" s="220">
        <v>97.2</v>
      </c>
      <c r="P25" s="220">
        <v>97.7</v>
      </c>
      <c r="Q25" s="220">
        <v>97.3</v>
      </c>
      <c r="R25" s="220">
        <v>97</v>
      </c>
      <c r="S25" s="220">
        <v>97.3</v>
      </c>
      <c r="T25" s="220">
        <v>97.4</v>
      </c>
      <c r="U25" s="220">
        <v>97.2</v>
      </c>
      <c r="V25" s="220">
        <v>97</v>
      </c>
      <c r="W25" s="220">
        <v>97.2</v>
      </c>
      <c r="X25" s="220">
        <v>97.7</v>
      </c>
      <c r="Y25" s="220">
        <v>96.8</v>
      </c>
      <c r="Z25" s="220">
        <v>96</v>
      </c>
      <c r="AA25" s="220">
        <v>96.8</v>
      </c>
      <c r="AB25" s="220">
        <v>97.8</v>
      </c>
      <c r="AC25" s="220">
        <v>97.7</v>
      </c>
      <c r="AD25" s="220">
        <v>97</v>
      </c>
      <c r="AE25" s="220">
        <v>97.7</v>
      </c>
      <c r="AF25" s="220">
        <v>98</v>
      </c>
      <c r="AG25" s="220">
        <v>96.9</v>
      </c>
      <c r="AH25" s="220">
        <v>96.1</v>
      </c>
      <c r="AI25" s="220">
        <v>96.9</v>
      </c>
      <c r="AJ25" s="220">
        <v>97</v>
      </c>
      <c r="AK25" s="220">
        <v>96.7</v>
      </c>
      <c r="AL25" s="220">
        <v>96</v>
      </c>
      <c r="AM25" s="220">
        <v>96.7</v>
      </c>
      <c r="AN25" s="220">
        <v>97</v>
      </c>
    </row>
    <row r="26" spans="1:40" ht="42" customHeight="1" x14ac:dyDescent="0.3">
      <c r="A26" s="361">
        <v>7</v>
      </c>
      <c r="B26" s="365" t="s">
        <v>491</v>
      </c>
      <c r="C26" s="361" t="s">
        <v>28</v>
      </c>
      <c r="D26" s="363">
        <v>100</v>
      </c>
      <c r="E26" s="233">
        <v>99.1</v>
      </c>
      <c r="F26" s="233">
        <v>99.1</v>
      </c>
      <c r="G26" s="233">
        <v>99.1</v>
      </c>
      <c r="H26" s="233">
        <v>99.5</v>
      </c>
      <c r="I26" s="363">
        <v>100</v>
      </c>
      <c r="J26" s="363">
        <v>100</v>
      </c>
      <c r="K26" s="366">
        <f t="shared" si="1"/>
        <v>100.40363269424823</v>
      </c>
      <c r="L26" s="233"/>
      <c r="M26" s="220">
        <v>100</v>
      </c>
      <c r="N26" s="220"/>
      <c r="O26" s="220"/>
      <c r="P26" s="220"/>
      <c r="Q26" s="220">
        <v>100</v>
      </c>
      <c r="R26" s="220"/>
      <c r="S26" s="220"/>
      <c r="T26" s="220"/>
      <c r="U26" s="220">
        <v>100</v>
      </c>
      <c r="V26" s="220"/>
      <c r="W26" s="220"/>
      <c r="X26" s="220"/>
      <c r="Y26" s="220">
        <v>100</v>
      </c>
      <c r="Z26" s="220"/>
      <c r="AA26" s="220"/>
      <c r="AB26" s="220"/>
      <c r="AC26" s="220">
        <v>100</v>
      </c>
      <c r="AD26" s="220"/>
      <c r="AE26" s="220"/>
      <c r="AF26" s="220"/>
      <c r="AG26" s="220">
        <v>98</v>
      </c>
      <c r="AH26" s="220"/>
      <c r="AI26" s="220"/>
      <c r="AJ26" s="220"/>
      <c r="AK26" s="220">
        <v>96</v>
      </c>
      <c r="AL26" s="220"/>
      <c r="AM26" s="220"/>
      <c r="AN26" s="220"/>
    </row>
    <row r="27" spans="1:40" ht="42" customHeight="1" x14ac:dyDescent="0.3">
      <c r="A27" s="361">
        <v>8</v>
      </c>
      <c r="B27" s="365" t="s">
        <v>492</v>
      </c>
      <c r="C27" s="361"/>
      <c r="D27" s="363"/>
      <c r="E27" s="220"/>
      <c r="F27" s="220"/>
      <c r="G27" s="220"/>
      <c r="H27" s="220"/>
      <c r="I27" s="363"/>
      <c r="J27" s="363"/>
      <c r="K27" s="363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</row>
    <row r="28" spans="1:40" ht="36.75" customHeight="1" x14ac:dyDescent="0.3">
      <c r="A28" s="361"/>
      <c r="B28" s="365" t="s">
        <v>493</v>
      </c>
      <c r="C28" s="371" t="s">
        <v>494</v>
      </c>
      <c r="D28" s="363">
        <v>4.25</v>
      </c>
      <c r="E28" s="233">
        <v>16.7</v>
      </c>
      <c r="F28" s="233">
        <v>8.4457676147040797</v>
      </c>
      <c r="G28" s="233">
        <v>16.7</v>
      </c>
      <c r="H28" s="233">
        <v>16.7</v>
      </c>
      <c r="I28" s="366">
        <v>50.573458770683118</v>
      </c>
      <c r="J28" s="363">
        <v>100</v>
      </c>
      <c r="K28" s="366">
        <f t="shared" ref="K28:K30" si="2">H28/G28%</f>
        <v>100</v>
      </c>
      <c r="L28" s="233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</row>
    <row r="29" spans="1:40" s="364" customFormat="1" ht="36.75" customHeight="1" x14ac:dyDescent="0.25">
      <c r="A29" s="361"/>
      <c r="B29" s="365" t="s">
        <v>495</v>
      </c>
      <c r="C29" s="361" t="s">
        <v>28</v>
      </c>
      <c r="D29" s="363">
        <v>0.28000000000000003</v>
      </c>
      <c r="E29" s="220">
        <v>0.31</v>
      </c>
      <c r="F29" s="221">
        <v>0.29560186651464299</v>
      </c>
      <c r="G29" s="220">
        <v>0.31</v>
      </c>
      <c r="H29" s="220">
        <v>0.31</v>
      </c>
      <c r="I29" s="366">
        <v>95.355440811175157</v>
      </c>
      <c r="J29" s="363">
        <v>100</v>
      </c>
      <c r="K29" s="366">
        <f t="shared" si="2"/>
        <v>100</v>
      </c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</row>
    <row r="30" spans="1:40" s="171" customFormat="1" ht="51.75" customHeight="1" x14ac:dyDescent="0.25">
      <c r="A30" s="207">
        <v>10</v>
      </c>
      <c r="B30" s="208" t="s">
        <v>496</v>
      </c>
      <c r="C30" s="207" t="s">
        <v>28</v>
      </c>
      <c r="D30" s="363">
        <v>93</v>
      </c>
      <c r="E30" s="233">
        <v>97.1</v>
      </c>
      <c r="F30" s="233">
        <v>95.671428571428606</v>
      </c>
      <c r="G30" s="233">
        <v>97.1</v>
      </c>
      <c r="H30" s="233">
        <v>97.1</v>
      </c>
      <c r="I30" s="366">
        <v>98.528762689421839</v>
      </c>
      <c r="J30" s="363">
        <v>100</v>
      </c>
      <c r="K30" s="366">
        <f t="shared" si="2"/>
        <v>100</v>
      </c>
      <c r="L30" s="233"/>
      <c r="M30" s="220">
        <v>97.1</v>
      </c>
      <c r="N30" s="372">
        <v>98</v>
      </c>
      <c r="O30" s="372">
        <v>98.5</v>
      </c>
      <c r="P30" s="372">
        <v>98.5</v>
      </c>
      <c r="Q30" s="220">
        <v>97.1</v>
      </c>
      <c r="R30" s="372">
        <v>98</v>
      </c>
      <c r="S30" s="373">
        <v>98.5</v>
      </c>
      <c r="T30" s="373">
        <v>98.5</v>
      </c>
      <c r="U30" s="220">
        <v>97.1</v>
      </c>
      <c r="V30" s="372">
        <v>96</v>
      </c>
      <c r="W30" s="373">
        <v>97.5</v>
      </c>
      <c r="X30" s="373">
        <v>97.5</v>
      </c>
      <c r="Y30" s="220">
        <v>96.15</v>
      </c>
      <c r="Z30" s="373">
        <v>89.7</v>
      </c>
      <c r="AA30" s="372">
        <v>92</v>
      </c>
      <c r="AB30" s="372">
        <v>92</v>
      </c>
      <c r="AC30" s="220">
        <v>96.5</v>
      </c>
      <c r="AD30" s="372">
        <v>95.5</v>
      </c>
      <c r="AE30" s="372">
        <v>96.5</v>
      </c>
      <c r="AF30" s="372">
        <v>96.5</v>
      </c>
      <c r="AG30" s="220">
        <v>96.15</v>
      </c>
      <c r="AH30" s="372">
        <v>93</v>
      </c>
      <c r="AI30" s="372">
        <v>95</v>
      </c>
      <c r="AJ30" s="372">
        <v>95</v>
      </c>
      <c r="AK30" s="220">
        <v>99.5</v>
      </c>
      <c r="AL30" s="373">
        <v>99.4</v>
      </c>
      <c r="AM30" s="372">
        <v>99.5</v>
      </c>
      <c r="AN30" s="372">
        <v>99.5</v>
      </c>
    </row>
    <row r="31" spans="1:40" s="364" customFormat="1" ht="56.25" customHeight="1" x14ac:dyDescent="0.25">
      <c r="A31" s="361">
        <v>11</v>
      </c>
      <c r="B31" s="367" t="s">
        <v>27</v>
      </c>
      <c r="C31" s="361" t="s">
        <v>28</v>
      </c>
      <c r="D31" s="363">
        <v>50</v>
      </c>
      <c r="E31" s="60">
        <v>60</v>
      </c>
      <c r="F31" s="60">
        <v>60</v>
      </c>
      <c r="G31" s="58">
        <v>60</v>
      </c>
      <c r="H31" s="58">
        <v>95</v>
      </c>
      <c r="I31" s="131">
        <v>100</v>
      </c>
      <c r="J31" s="363">
        <v>100</v>
      </c>
      <c r="K31" s="366">
        <f>H31/G31%</f>
        <v>158.33333333333334</v>
      </c>
      <c r="L31" s="6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</row>
    <row r="32" spans="1:40" s="5" customFormat="1" ht="47.25" customHeight="1" x14ac:dyDescent="0.3">
      <c r="A32" s="369" t="s">
        <v>44</v>
      </c>
      <c r="B32" s="370" t="s">
        <v>497</v>
      </c>
      <c r="C32" s="361"/>
      <c r="D32" s="363"/>
      <c r="E32" s="220"/>
      <c r="F32" s="220"/>
      <c r="G32" s="220"/>
      <c r="H32" s="220"/>
      <c r="I32" s="363"/>
      <c r="J32" s="363"/>
      <c r="K32" s="363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</row>
    <row r="33" spans="1:40" ht="45" customHeight="1" x14ac:dyDescent="0.3">
      <c r="A33" s="361"/>
      <c r="B33" s="367" t="s">
        <v>498</v>
      </c>
      <c r="C33" s="361" t="s">
        <v>499</v>
      </c>
      <c r="D33" s="363">
        <v>27</v>
      </c>
      <c r="E33" s="220">
        <v>26</v>
      </c>
      <c r="F33" s="220">
        <v>27</v>
      </c>
      <c r="G33" s="220">
        <v>27</v>
      </c>
      <c r="H33" s="220">
        <v>29</v>
      </c>
      <c r="I33" s="366">
        <v>103.84615384615384</v>
      </c>
      <c r="J33" s="366">
        <v>103.84615384615384</v>
      </c>
      <c r="K33" s="366">
        <f>H33/G33%</f>
        <v>107.4074074074074</v>
      </c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</row>
    <row r="34" spans="1:40" ht="45" customHeight="1" x14ac:dyDescent="0.3">
      <c r="A34" s="361"/>
      <c r="B34" s="367" t="s">
        <v>500</v>
      </c>
      <c r="C34" s="361" t="s">
        <v>501</v>
      </c>
      <c r="D34" s="363">
        <v>5.7</v>
      </c>
      <c r="E34" s="221">
        <v>5.4389891847792002</v>
      </c>
      <c r="F34" s="221">
        <v>5.7008931399252596</v>
      </c>
      <c r="G34" s="221">
        <v>5.6486537375258896</v>
      </c>
      <c r="H34" s="221">
        <v>5.92586538068577</v>
      </c>
      <c r="I34" s="366">
        <v>104.81530567994119</v>
      </c>
      <c r="J34" s="366">
        <v>103.85484408267308</v>
      </c>
      <c r="K34" s="366">
        <f t="shared" ref="K34:K39" si="3">H34/G34%</f>
        <v>104.90757012274041</v>
      </c>
      <c r="L34" s="221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</row>
    <row r="35" spans="1:40" ht="45" customHeight="1" x14ac:dyDescent="0.3">
      <c r="A35" s="361"/>
      <c r="B35" s="365" t="s">
        <v>502</v>
      </c>
      <c r="C35" s="361" t="s">
        <v>503</v>
      </c>
      <c r="D35" s="363">
        <v>6</v>
      </c>
      <c r="E35" s="220">
        <v>5</v>
      </c>
      <c r="F35" s="220">
        <v>5</v>
      </c>
      <c r="G35" s="220">
        <v>5</v>
      </c>
      <c r="H35" s="220">
        <v>5</v>
      </c>
      <c r="I35" s="374">
        <v>100</v>
      </c>
      <c r="J35" s="374">
        <v>100</v>
      </c>
      <c r="K35" s="374">
        <f t="shared" si="3"/>
        <v>100</v>
      </c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</row>
    <row r="36" spans="1:40" ht="60" customHeight="1" x14ac:dyDescent="0.3">
      <c r="A36" s="361"/>
      <c r="B36" s="367" t="s">
        <v>504</v>
      </c>
      <c r="C36" s="361" t="s">
        <v>28</v>
      </c>
      <c r="D36" s="363">
        <v>100</v>
      </c>
      <c r="E36" s="220">
        <v>100</v>
      </c>
      <c r="F36" s="220">
        <v>100</v>
      </c>
      <c r="G36" s="220">
        <v>100</v>
      </c>
      <c r="H36" s="220">
        <v>100</v>
      </c>
      <c r="I36" s="374">
        <v>100</v>
      </c>
      <c r="J36" s="374">
        <v>100</v>
      </c>
      <c r="K36" s="374">
        <f t="shared" si="3"/>
        <v>100</v>
      </c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</row>
    <row r="37" spans="1:40" ht="60" customHeight="1" x14ac:dyDescent="0.3">
      <c r="A37" s="361"/>
      <c r="B37" s="367" t="s">
        <v>505</v>
      </c>
      <c r="C37" s="361" t="s">
        <v>28</v>
      </c>
      <c r="D37" s="346">
        <v>42.857142857142897</v>
      </c>
      <c r="E37" s="221">
        <v>42.86</v>
      </c>
      <c r="F37" s="221">
        <v>42.857142857142897</v>
      </c>
      <c r="G37" s="221">
        <v>42.857142857142897</v>
      </c>
      <c r="H37" s="221">
        <v>42.857142857142897</v>
      </c>
      <c r="I37" s="374">
        <v>99.993333777748248</v>
      </c>
      <c r="J37" s="374">
        <v>99.993333777748248</v>
      </c>
      <c r="K37" s="374">
        <f t="shared" si="3"/>
        <v>100</v>
      </c>
      <c r="L37" s="221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</row>
    <row r="38" spans="1:40" ht="60" customHeight="1" x14ac:dyDescent="0.3">
      <c r="A38" s="361"/>
      <c r="B38" s="367" t="s">
        <v>506</v>
      </c>
      <c r="C38" s="361" t="s">
        <v>28</v>
      </c>
      <c r="D38" s="363">
        <v>100</v>
      </c>
      <c r="E38" s="220">
        <v>100</v>
      </c>
      <c r="F38" s="220">
        <v>100</v>
      </c>
      <c r="G38" s="220">
        <v>100</v>
      </c>
      <c r="H38" s="220">
        <v>100</v>
      </c>
      <c r="I38" s="374">
        <v>100</v>
      </c>
      <c r="J38" s="374">
        <v>100</v>
      </c>
      <c r="K38" s="374">
        <f t="shared" si="3"/>
        <v>100</v>
      </c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</row>
    <row r="39" spans="1:40" ht="60" customHeight="1" x14ac:dyDescent="0.3">
      <c r="A39" s="375"/>
      <c r="B39" s="376" t="s">
        <v>507</v>
      </c>
      <c r="C39" s="375" t="s">
        <v>28</v>
      </c>
      <c r="D39" s="377">
        <v>100</v>
      </c>
      <c r="E39" s="377">
        <v>100</v>
      </c>
      <c r="F39" s="378">
        <v>100</v>
      </c>
      <c r="G39" s="378">
        <v>100</v>
      </c>
      <c r="H39" s="378">
        <v>100</v>
      </c>
      <c r="I39" s="379">
        <v>100</v>
      </c>
      <c r="J39" s="379">
        <v>100</v>
      </c>
      <c r="K39" s="380">
        <f t="shared" si="3"/>
        <v>100</v>
      </c>
      <c r="L39" s="375"/>
      <c r="M39" s="375"/>
      <c r="N39" s="375"/>
      <c r="O39" s="375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</row>
    <row r="40" spans="1:40" ht="18.75" hidden="1" customHeight="1" x14ac:dyDescent="0.3">
      <c r="A40" s="8"/>
      <c r="B40" s="381"/>
      <c r="C40" s="8"/>
      <c r="D40" s="382"/>
      <c r="E40" s="383"/>
      <c r="F40" s="383"/>
      <c r="G40" s="383"/>
      <c r="H40" s="383"/>
      <c r="I40" s="383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</row>
    <row r="41" spans="1:40" ht="18.75" customHeight="1" x14ac:dyDescent="0.3">
      <c r="A41" s="519"/>
      <c r="B41" s="519"/>
      <c r="C41" s="519"/>
    </row>
    <row r="42" spans="1:40" ht="19.5" hidden="1" customHeight="1" x14ac:dyDescent="0.3">
      <c r="A42" s="1" t="s">
        <v>508</v>
      </c>
      <c r="B42" s="1"/>
      <c r="C42" s="1"/>
      <c r="D42" s="1"/>
    </row>
  </sheetData>
  <mergeCells count="27">
    <mergeCell ref="A41:C41"/>
    <mergeCell ref="Q6:T6"/>
    <mergeCell ref="A1:B1"/>
    <mergeCell ref="A2:AN2"/>
    <mergeCell ref="A3:AN3"/>
    <mergeCell ref="A4:C4"/>
    <mergeCell ref="A5:A7"/>
    <mergeCell ref="B5:B7"/>
    <mergeCell ref="C5:C7"/>
    <mergeCell ref="D5:D7"/>
    <mergeCell ref="E5:G5"/>
    <mergeCell ref="H5:H7"/>
    <mergeCell ref="AG6:AJ6"/>
    <mergeCell ref="AK6:AN6"/>
    <mergeCell ref="I5:K5"/>
    <mergeCell ref="L5:L7"/>
    <mergeCell ref="U6:X6"/>
    <mergeCell ref="Y6:AB6"/>
    <mergeCell ref="AC6:AF6"/>
    <mergeCell ref="M6:P6"/>
    <mergeCell ref="M5:AN5"/>
    <mergeCell ref="K6:K7"/>
    <mergeCell ref="I6:I7"/>
    <mergeCell ref="E6:E7"/>
    <mergeCell ref="F6:F7"/>
    <mergeCell ref="G6:G7"/>
    <mergeCell ref="J6:J7"/>
  </mergeCells>
  <printOptions horizontalCentered="1"/>
  <pageMargins left="0" right="0" top="0.31496062992125984" bottom="0.31496062992125984" header="0.51181102362204722" footer="0.19685039370078741"/>
  <pageSetup paperSize="9" scale="60" orientation="portrait" verticalDpi="300" r:id="rId1"/>
  <headerFooter>
    <oddFooter>&amp;CPage &amp;P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BI73"/>
  <sheetViews>
    <sheetView zoomScale="130" zoomScaleNormal="130" workbookViewId="0">
      <selection activeCell="D6" sqref="D6"/>
    </sheetView>
  </sheetViews>
  <sheetFormatPr defaultRowHeight="18.75" x14ac:dyDescent="0.25"/>
  <cols>
    <col min="1" max="1" width="6.28515625" style="312" customWidth="1"/>
    <col min="2" max="2" width="66.85546875" style="384" customWidth="1"/>
    <col min="3" max="3" width="12.7109375" style="312" customWidth="1"/>
    <col min="4" max="6" width="13.42578125" style="312" customWidth="1"/>
    <col min="7" max="7" width="13.7109375" style="172" customWidth="1"/>
    <col min="8" max="10" width="14.140625" style="312" customWidth="1"/>
    <col min="11" max="11" width="12.140625" style="312" customWidth="1"/>
    <col min="12" max="39" width="12.140625" style="172" hidden="1" customWidth="1"/>
    <col min="40" max="40" width="9.140625" style="172" hidden="1" customWidth="1"/>
    <col min="41" max="61" width="10.28515625" style="312" customWidth="1"/>
    <col min="62" max="16384" width="9.140625" style="112"/>
  </cols>
  <sheetData>
    <row r="1" spans="1:61" ht="18.75" customHeight="1" x14ac:dyDescent="0.25">
      <c r="A1" s="527" t="s">
        <v>509</v>
      </c>
      <c r="B1" s="527"/>
    </row>
    <row r="2" spans="1:61" ht="36.75" customHeight="1" x14ac:dyDescent="0.25">
      <c r="A2" s="528" t="s">
        <v>510</v>
      </c>
      <c r="B2" s="528"/>
      <c r="C2" s="528"/>
      <c r="D2" s="528"/>
      <c r="E2" s="528"/>
      <c r="F2" s="528"/>
      <c r="G2" s="505"/>
      <c r="H2" s="528"/>
      <c r="I2" s="528"/>
      <c r="J2" s="528"/>
      <c r="K2" s="528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</row>
    <row r="3" spans="1:61" ht="30.75" customHeight="1" x14ac:dyDescent="0.25">
      <c r="A3" s="529" t="s">
        <v>511</v>
      </c>
      <c r="B3" s="529"/>
      <c r="C3" s="529"/>
      <c r="D3" s="529"/>
      <c r="E3" s="529"/>
      <c r="F3" s="529"/>
      <c r="G3" s="513"/>
      <c r="H3" s="529"/>
      <c r="I3" s="529"/>
      <c r="J3" s="529"/>
      <c r="K3" s="529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</row>
    <row r="4" spans="1:61" ht="18.75" customHeight="1" x14ac:dyDescent="0.25"/>
    <row r="5" spans="1:61" s="385" customFormat="1" ht="41.25" customHeight="1" x14ac:dyDescent="0.25">
      <c r="A5" s="530" t="s">
        <v>512</v>
      </c>
      <c r="B5" s="530" t="s">
        <v>513</v>
      </c>
      <c r="C5" s="531" t="s">
        <v>331</v>
      </c>
      <c r="D5" s="531" t="s">
        <v>7</v>
      </c>
      <c r="E5" s="531"/>
      <c r="F5" s="531"/>
      <c r="G5" s="501" t="s">
        <v>435</v>
      </c>
      <c r="H5" s="532" t="s">
        <v>9</v>
      </c>
      <c r="I5" s="533"/>
      <c r="J5" s="534"/>
      <c r="K5" s="531" t="s">
        <v>57</v>
      </c>
      <c r="L5" s="501" t="s">
        <v>62</v>
      </c>
      <c r="M5" s="501"/>
      <c r="N5" s="501"/>
      <c r="O5" s="501"/>
      <c r="P5" s="501" t="s">
        <v>63</v>
      </c>
      <c r="Q5" s="501"/>
      <c r="R5" s="501"/>
      <c r="S5" s="501"/>
      <c r="T5" s="501" t="s">
        <v>64</v>
      </c>
      <c r="U5" s="501"/>
      <c r="V5" s="501"/>
      <c r="W5" s="501"/>
      <c r="X5" s="501" t="s">
        <v>65</v>
      </c>
      <c r="Y5" s="501"/>
      <c r="Z5" s="501"/>
      <c r="AA5" s="501"/>
      <c r="AB5" s="501" t="s">
        <v>66</v>
      </c>
      <c r="AC5" s="501"/>
      <c r="AD5" s="501"/>
      <c r="AE5" s="501"/>
      <c r="AF5" s="501" t="s">
        <v>67</v>
      </c>
      <c r="AG5" s="501"/>
      <c r="AH5" s="501"/>
      <c r="AI5" s="501"/>
      <c r="AJ5" s="501" t="s">
        <v>466</v>
      </c>
      <c r="AK5" s="501"/>
      <c r="AL5" s="501"/>
      <c r="AM5" s="501"/>
      <c r="AN5" s="239"/>
    </row>
    <row r="6" spans="1:61" s="385" customFormat="1" ht="136.5" customHeight="1" x14ac:dyDescent="0.25">
      <c r="A6" s="530"/>
      <c r="B6" s="530"/>
      <c r="C6" s="531"/>
      <c r="D6" s="386" t="s">
        <v>11</v>
      </c>
      <c r="E6" s="386" t="s">
        <v>12</v>
      </c>
      <c r="F6" s="386" t="s">
        <v>13</v>
      </c>
      <c r="G6" s="501"/>
      <c r="H6" s="386" t="s">
        <v>59</v>
      </c>
      <c r="I6" s="386" t="s">
        <v>60</v>
      </c>
      <c r="J6" s="386" t="s">
        <v>437</v>
      </c>
      <c r="K6" s="531"/>
      <c r="L6" s="176" t="s">
        <v>11</v>
      </c>
      <c r="M6" s="176" t="s">
        <v>12</v>
      </c>
      <c r="N6" s="176" t="s">
        <v>13</v>
      </c>
      <c r="O6" s="176" t="s">
        <v>435</v>
      </c>
      <c r="P6" s="176" t="s">
        <v>11</v>
      </c>
      <c r="Q6" s="176" t="s">
        <v>12</v>
      </c>
      <c r="R6" s="176" t="s">
        <v>13</v>
      </c>
      <c r="S6" s="176" t="s">
        <v>435</v>
      </c>
      <c r="T6" s="176" t="s">
        <v>11</v>
      </c>
      <c r="U6" s="176" t="s">
        <v>12</v>
      </c>
      <c r="V6" s="176" t="s">
        <v>13</v>
      </c>
      <c r="W6" s="176" t="s">
        <v>435</v>
      </c>
      <c r="X6" s="176" t="s">
        <v>11</v>
      </c>
      <c r="Y6" s="176" t="s">
        <v>12</v>
      </c>
      <c r="Z6" s="176" t="s">
        <v>13</v>
      </c>
      <c r="AA6" s="176" t="s">
        <v>435</v>
      </c>
      <c r="AB6" s="176" t="s">
        <v>11</v>
      </c>
      <c r="AC6" s="176" t="s">
        <v>12</v>
      </c>
      <c r="AD6" s="176" t="s">
        <v>13</v>
      </c>
      <c r="AE6" s="176" t="s">
        <v>435</v>
      </c>
      <c r="AF6" s="176" t="s">
        <v>11</v>
      </c>
      <c r="AG6" s="176" t="s">
        <v>12</v>
      </c>
      <c r="AH6" s="176" t="s">
        <v>13</v>
      </c>
      <c r="AI6" s="176" t="s">
        <v>435</v>
      </c>
      <c r="AJ6" s="176" t="s">
        <v>11</v>
      </c>
      <c r="AK6" s="176" t="s">
        <v>12</v>
      </c>
      <c r="AL6" s="176" t="s">
        <v>13</v>
      </c>
      <c r="AM6" s="176" t="s">
        <v>435</v>
      </c>
      <c r="AN6" s="239"/>
    </row>
    <row r="7" spans="1:61" s="239" customFormat="1" ht="36.75" customHeight="1" x14ac:dyDescent="0.25">
      <c r="A7" s="222">
        <v>1</v>
      </c>
      <c r="B7" s="89" t="s">
        <v>514</v>
      </c>
      <c r="C7" s="222" t="s">
        <v>515</v>
      </c>
      <c r="D7" s="335">
        <v>12818</v>
      </c>
      <c r="E7" s="335">
        <v>12939</v>
      </c>
      <c r="F7" s="335">
        <v>12774</v>
      </c>
      <c r="G7" s="335">
        <v>13052</v>
      </c>
      <c r="H7" s="335">
        <v>100.94398502106412</v>
      </c>
      <c r="I7" s="335">
        <v>99.656732719613032</v>
      </c>
      <c r="J7" s="387">
        <f>G7/F7%</f>
        <v>102.17629560043839</v>
      </c>
      <c r="K7" s="388"/>
      <c r="L7" s="339">
        <v>2935</v>
      </c>
      <c r="M7" s="339">
        <v>3101</v>
      </c>
      <c r="N7" s="339">
        <v>2855</v>
      </c>
      <c r="O7" s="339">
        <v>2912</v>
      </c>
      <c r="P7" s="339">
        <v>3621</v>
      </c>
      <c r="Q7" s="339">
        <v>3757</v>
      </c>
      <c r="R7" s="339">
        <v>3731</v>
      </c>
      <c r="S7" s="339">
        <v>3843</v>
      </c>
      <c r="T7" s="339">
        <v>1935</v>
      </c>
      <c r="U7" s="339">
        <v>1961</v>
      </c>
      <c r="V7" s="339">
        <v>1987</v>
      </c>
      <c r="W7" s="339">
        <v>2049</v>
      </c>
      <c r="X7" s="339">
        <v>524</v>
      </c>
      <c r="Y7" s="339">
        <v>525</v>
      </c>
      <c r="Z7" s="339">
        <v>524</v>
      </c>
      <c r="AA7" s="339">
        <v>521</v>
      </c>
      <c r="AB7" s="339">
        <v>1332</v>
      </c>
      <c r="AC7" s="339">
        <v>1312</v>
      </c>
      <c r="AD7" s="339">
        <v>1355</v>
      </c>
      <c r="AE7" s="339">
        <v>1392</v>
      </c>
      <c r="AF7" s="339">
        <v>1307</v>
      </c>
      <c r="AG7" s="339">
        <v>1297</v>
      </c>
      <c r="AH7" s="339">
        <v>1319</v>
      </c>
      <c r="AI7" s="339">
        <v>1327</v>
      </c>
      <c r="AJ7" s="339">
        <v>1164</v>
      </c>
      <c r="AK7" s="339">
        <v>986</v>
      </c>
      <c r="AL7" s="339">
        <v>1003</v>
      </c>
      <c r="AM7" s="339">
        <v>1008</v>
      </c>
    </row>
    <row r="8" spans="1:61" s="129" customFormat="1" ht="36.75" customHeight="1" x14ac:dyDescent="0.25">
      <c r="A8" s="207" t="s">
        <v>287</v>
      </c>
      <c r="B8" s="208" t="s">
        <v>516</v>
      </c>
      <c r="C8" s="207" t="s">
        <v>515</v>
      </c>
      <c r="D8" s="150">
        <v>3031</v>
      </c>
      <c r="E8" s="340">
        <v>3742</v>
      </c>
      <c r="F8" s="340">
        <v>3577</v>
      </c>
      <c r="G8" s="340">
        <v>3423</v>
      </c>
      <c r="H8" s="340">
        <v>123.45760475090729</v>
      </c>
      <c r="I8" s="340">
        <v>118.01385681293303</v>
      </c>
      <c r="J8" s="389">
        <f t="shared" ref="J8:J71" si="0">G8/F8%</f>
        <v>95.694716242661443</v>
      </c>
      <c r="K8" s="150"/>
      <c r="L8" s="150">
        <v>498</v>
      </c>
      <c r="M8" s="150">
        <v>721</v>
      </c>
      <c r="N8" s="150">
        <v>475</v>
      </c>
      <c r="O8" s="150">
        <v>478</v>
      </c>
      <c r="P8" s="150">
        <v>989</v>
      </c>
      <c r="Q8" s="150">
        <v>1229</v>
      </c>
      <c r="R8" s="150">
        <v>1203</v>
      </c>
      <c r="S8" s="150">
        <v>1100</v>
      </c>
      <c r="T8" s="150">
        <v>577</v>
      </c>
      <c r="U8" s="150">
        <v>653</v>
      </c>
      <c r="V8" s="150">
        <v>679</v>
      </c>
      <c r="W8" s="150">
        <v>662</v>
      </c>
      <c r="X8" s="150">
        <v>107</v>
      </c>
      <c r="Y8" s="150">
        <v>135</v>
      </c>
      <c r="Z8" s="150">
        <v>134</v>
      </c>
      <c r="AA8" s="150">
        <v>125</v>
      </c>
      <c r="AB8" s="150">
        <v>275</v>
      </c>
      <c r="AC8" s="150">
        <v>312</v>
      </c>
      <c r="AD8" s="150">
        <v>355</v>
      </c>
      <c r="AE8" s="150">
        <v>353</v>
      </c>
      <c r="AF8" s="150">
        <v>342</v>
      </c>
      <c r="AG8" s="150">
        <v>360</v>
      </c>
      <c r="AH8" s="150">
        <v>382</v>
      </c>
      <c r="AI8" s="150">
        <v>370</v>
      </c>
      <c r="AJ8" s="150">
        <v>243</v>
      </c>
      <c r="AK8" s="150">
        <v>332</v>
      </c>
      <c r="AL8" s="150">
        <v>349</v>
      </c>
      <c r="AM8" s="150">
        <v>335</v>
      </c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</row>
    <row r="9" spans="1:61" s="129" customFormat="1" ht="36.75" customHeight="1" x14ac:dyDescent="0.25">
      <c r="A9" s="207"/>
      <c r="B9" s="208" t="s">
        <v>517</v>
      </c>
      <c r="C9" s="207" t="s">
        <v>518</v>
      </c>
      <c r="D9" s="390">
        <v>681</v>
      </c>
      <c r="E9" s="340">
        <v>914</v>
      </c>
      <c r="F9" s="340">
        <v>931</v>
      </c>
      <c r="G9" s="340">
        <v>905</v>
      </c>
      <c r="H9" s="340">
        <v>134.2143906020558</v>
      </c>
      <c r="I9" s="340">
        <v>136.71071953010281</v>
      </c>
      <c r="J9" s="389">
        <f t="shared" si="0"/>
        <v>97.207303974221261</v>
      </c>
      <c r="K9" s="390"/>
      <c r="L9" s="150">
        <v>122</v>
      </c>
      <c r="M9" s="150">
        <v>141</v>
      </c>
      <c r="N9" s="150">
        <v>132</v>
      </c>
      <c r="O9" s="150">
        <v>133</v>
      </c>
      <c r="P9" s="150">
        <v>263</v>
      </c>
      <c r="Q9" s="150">
        <v>385</v>
      </c>
      <c r="R9" s="150">
        <v>365</v>
      </c>
      <c r="S9" s="150">
        <v>350</v>
      </c>
      <c r="T9" s="150">
        <v>125</v>
      </c>
      <c r="U9" s="150">
        <v>159</v>
      </c>
      <c r="V9" s="150">
        <v>146</v>
      </c>
      <c r="W9" s="150">
        <v>142</v>
      </c>
      <c r="X9" s="150">
        <v>25</v>
      </c>
      <c r="Y9" s="150">
        <v>33</v>
      </c>
      <c r="Z9" s="150">
        <v>40</v>
      </c>
      <c r="AA9" s="150">
        <v>35</v>
      </c>
      <c r="AB9" s="150">
        <v>50</v>
      </c>
      <c r="AC9" s="150">
        <v>70</v>
      </c>
      <c r="AD9" s="150">
        <v>82</v>
      </c>
      <c r="AE9" s="150">
        <v>85</v>
      </c>
      <c r="AF9" s="150">
        <v>56</v>
      </c>
      <c r="AG9" s="150">
        <v>62</v>
      </c>
      <c r="AH9" s="150">
        <v>96</v>
      </c>
      <c r="AI9" s="150">
        <v>95</v>
      </c>
      <c r="AJ9" s="150">
        <v>40</v>
      </c>
      <c r="AK9" s="150">
        <v>64</v>
      </c>
      <c r="AL9" s="150">
        <v>70</v>
      </c>
      <c r="AM9" s="150">
        <v>65</v>
      </c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</row>
    <row r="10" spans="1:61" s="129" customFormat="1" ht="36.75" customHeight="1" x14ac:dyDescent="0.25">
      <c r="A10" s="207"/>
      <c r="B10" s="208" t="s">
        <v>519</v>
      </c>
      <c r="C10" s="207" t="s">
        <v>520</v>
      </c>
      <c r="D10" s="390">
        <v>2350</v>
      </c>
      <c r="E10" s="340">
        <v>2828</v>
      </c>
      <c r="F10" s="340">
        <v>2646</v>
      </c>
      <c r="G10" s="340">
        <v>2518</v>
      </c>
      <c r="H10" s="340">
        <v>120.34042553191489</v>
      </c>
      <c r="I10" s="340">
        <v>112.59574468085107</v>
      </c>
      <c r="J10" s="389">
        <f t="shared" si="0"/>
        <v>95.16250944822373</v>
      </c>
      <c r="K10" s="390"/>
      <c r="L10" s="150">
        <v>376</v>
      </c>
      <c r="M10" s="150">
        <v>580</v>
      </c>
      <c r="N10" s="150">
        <v>343</v>
      </c>
      <c r="O10" s="150">
        <v>345</v>
      </c>
      <c r="P10" s="150">
        <v>726</v>
      </c>
      <c r="Q10" s="150">
        <v>844</v>
      </c>
      <c r="R10" s="150">
        <v>838</v>
      </c>
      <c r="S10" s="150">
        <v>750</v>
      </c>
      <c r="T10" s="150">
        <v>452</v>
      </c>
      <c r="U10" s="150">
        <v>494</v>
      </c>
      <c r="V10" s="150">
        <v>533</v>
      </c>
      <c r="W10" s="150">
        <v>520</v>
      </c>
      <c r="X10" s="150">
        <v>82</v>
      </c>
      <c r="Y10" s="150">
        <v>102</v>
      </c>
      <c r="Z10" s="150">
        <v>94</v>
      </c>
      <c r="AA10" s="150">
        <v>90</v>
      </c>
      <c r="AB10" s="150">
        <v>225</v>
      </c>
      <c r="AC10" s="150">
        <v>242</v>
      </c>
      <c r="AD10" s="150">
        <v>273</v>
      </c>
      <c r="AE10" s="150">
        <v>268</v>
      </c>
      <c r="AF10" s="150">
        <v>286</v>
      </c>
      <c r="AG10" s="150">
        <v>298</v>
      </c>
      <c r="AH10" s="150">
        <v>286</v>
      </c>
      <c r="AI10" s="150">
        <v>275</v>
      </c>
      <c r="AJ10" s="150">
        <v>203</v>
      </c>
      <c r="AK10" s="150">
        <v>268</v>
      </c>
      <c r="AL10" s="150">
        <v>279</v>
      </c>
      <c r="AM10" s="150">
        <v>270</v>
      </c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</row>
    <row r="11" spans="1:61" s="129" customFormat="1" ht="36.75" customHeight="1" x14ac:dyDescent="0.25">
      <c r="A11" s="207" t="s">
        <v>292</v>
      </c>
      <c r="B11" s="208" t="s">
        <v>521</v>
      </c>
      <c r="C11" s="207" t="s">
        <v>522</v>
      </c>
      <c r="D11" s="390">
        <v>9787</v>
      </c>
      <c r="E11" s="340">
        <v>9197</v>
      </c>
      <c r="F11" s="340">
        <v>9197</v>
      </c>
      <c r="G11" s="340">
        <v>9629</v>
      </c>
      <c r="H11" s="340">
        <v>93.971594972923256</v>
      </c>
      <c r="I11" s="340">
        <v>93.971594972923256</v>
      </c>
      <c r="J11" s="389">
        <f t="shared" si="0"/>
        <v>104.69718386430358</v>
      </c>
      <c r="K11" s="390"/>
      <c r="L11" s="150">
        <v>2437</v>
      </c>
      <c r="M11" s="150">
        <v>2380</v>
      </c>
      <c r="N11" s="150">
        <v>2380</v>
      </c>
      <c r="O11" s="150">
        <v>2434</v>
      </c>
      <c r="P11" s="150">
        <v>2632</v>
      </c>
      <c r="Q11" s="150">
        <v>2528</v>
      </c>
      <c r="R11" s="150">
        <v>2528</v>
      </c>
      <c r="S11" s="150">
        <v>2743</v>
      </c>
      <c r="T11" s="150">
        <v>1358</v>
      </c>
      <c r="U11" s="150">
        <v>1308</v>
      </c>
      <c r="V11" s="150">
        <v>1308</v>
      </c>
      <c r="W11" s="150">
        <v>1387</v>
      </c>
      <c r="X11" s="150">
        <v>417</v>
      </c>
      <c r="Y11" s="150">
        <v>390</v>
      </c>
      <c r="Z11" s="150">
        <v>390</v>
      </c>
      <c r="AA11" s="150">
        <v>396</v>
      </c>
      <c r="AB11" s="150">
        <v>1057</v>
      </c>
      <c r="AC11" s="150">
        <v>1000</v>
      </c>
      <c r="AD11" s="150">
        <v>1000</v>
      </c>
      <c r="AE11" s="150">
        <v>1039</v>
      </c>
      <c r="AF11" s="150">
        <v>965</v>
      </c>
      <c r="AG11" s="150">
        <v>937</v>
      </c>
      <c r="AH11" s="150">
        <v>937</v>
      </c>
      <c r="AI11" s="150">
        <v>957</v>
      </c>
      <c r="AJ11" s="150">
        <v>921</v>
      </c>
      <c r="AK11" s="150">
        <v>654</v>
      </c>
      <c r="AL11" s="150">
        <v>654</v>
      </c>
      <c r="AM11" s="150">
        <v>673</v>
      </c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</row>
    <row r="12" spans="1:61" s="129" customFormat="1" ht="36.75" customHeight="1" x14ac:dyDescent="0.25">
      <c r="A12" s="207"/>
      <c r="B12" s="208" t="s">
        <v>523</v>
      </c>
      <c r="C12" s="207" t="s">
        <v>520</v>
      </c>
      <c r="D12" s="390">
        <v>5439</v>
      </c>
      <c r="E12" s="340">
        <v>5122</v>
      </c>
      <c r="F12" s="340">
        <v>5122</v>
      </c>
      <c r="G12" s="340">
        <v>5302</v>
      </c>
      <c r="H12" s="340">
        <v>94.171722743151307</v>
      </c>
      <c r="I12" s="340">
        <v>94.171722743151307</v>
      </c>
      <c r="J12" s="389">
        <f t="shared" si="0"/>
        <v>103.51425224521671</v>
      </c>
      <c r="K12" s="390"/>
      <c r="L12" s="150">
        <v>1313</v>
      </c>
      <c r="M12" s="150">
        <v>1278</v>
      </c>
      <c r="N12" s="150">
        <v>1278</v>
      </c>
      <c r="O12" s="150">
        <v>1277</v>
      </c>
      <c r="P12" s="150">
        <v>1552</v>
      </c>
      <c r="Q12" s="150">
        <v>1522</v>
      </c>
      <c r="R12" s="150">
        <v>1522</v>
      </c>
      <c r="S12" s="150">
        <v>1703</v>
      </c>
      <c r="T12" s="150">
        <v>718</v>
      </c>
      <c r="U12" s="150">
        <v>742</v>
      </c>
      <c r="V12" s="150">
        <v>742</v>
      </c>
      <c r="W12" s="150">
        <v>740</v>
      </c>
      <c r="X12" s="150">
        <v>252</v>
      </c>
      <c r="Y12" s="150">
        <v>237</v>
      </c>
      <c r="Z12" s="150">
        <v>237</v>
      </c>
      <c r="AA12" s="150">
        <v>237</v>
      </c>
      <c r="AB12" s="150">
        <v>568</v>
      </c>
      <c r="AC12" s="150">
        <v>554</v>
      </c>
      <c r="AD12" s="150">
        <v>554</v>
      </c>
      <c r="AE12" s="150">
        <v>556</v>
      </c>
      <c r="AF12" s="150">
        <v>541</v>
      </c>
      <c r="AG12" s="150">
        <v>543</v>
      </c>
      <c r="AH12" s="150">
        <v>543</v>
      </c>
      <c r="AI12" s="150">
        <v>544</v>
      </c>
      <c r="AJ12" s="150">
        <v>495</v>
      </c>
      <c r="AK12" s="150">
        <v>246</v>
      </c>
      <c r="AL12" s="150">
        <v>246</v>
      </c>
      <c r="AM12" s="150">
        <v>245</v>
      </c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</row>
    <row r="13" spans="1:61" s="129" customFormat="1" ht="36.75" customHeight="1" x14ac:dyDescent="0.25">
      <c r="A13" s="207"/>
      <c r="B13" s="208" t="s">
        <v>524</v>
      </c>
      <c r="C13" s="207" t="s">
        <v>520</v>
      </c>
      <c r="D13" s="390">
        <v>4348</v>
      </c>
      <c r="E13" s="340">
        <v>4075</v>
      </c>
      <c r="F13" s="340">
        <v>4075</v>
      </c>
      <c r="G13" s="340">
        <v>4327</v>
      </c>
      <c r="H13" s="340">
        <v>93.721251149954014</v>
      </c>
      <c r="I13" s="340">
        <v>93.721251149954014</v>
      </c>
      <c r="J13" s="389">
        <f t="shared" si="0"/>
        <v>106.1840490797546</v>
      </c>
      <c r="K13" s="390"/>
      <c r="L13" s="150">
        <v>1124</v>
      </c>
      <c r="M13" s="150">
        <v>1102</v>
      </c>
      <c r="N13" s="150">
        <v>1102</v>
      </c>
      <c r="O13" s="150">
        <v>1157</v>
      </c>
      <c r="P13" s="150">
        <v>1080</v>
      </c>
      <c r="Q13" s="150">
        <v>1006</v>
      </c>
      <c r="R13" s="150">
        <v>1006</v>
      </c>
      <c r="S13" s="150">
        <v>1040</v>
      </c>
      <c r="T13" s="150">
        <v>640</v>
      </c>
      <c r="U13" s="150">
        <v>566</v>
      </c>
      <c r="V13" s="150">
        <v>566</v>
      </c>
      <c r="W13" s="150">
        <v>647</v>
      </c>
      <c r="X13" s="150">
        <v>165</v>
      </c>
      <c r="Y13" s="150">
        <v>153</v>
      </c>
      <c r="Z13" s="150">
        <v>153</v>
      </c>
      <c r="AA13" s="150">
        <v>159</v>
      </c>
      <c r="AB13" s="150">
        <v>489</v>
      </c>
      <c r="AC13" s="150">
        <v>446</v>
      </c>
      <c r="AD13" s="150">
        <v>446</v>
      </c>
      <c r="AE13" s="150">
        <v>483</v>
      </c>
      <c r="AF13" s="150">
        <v>424</v>
      </c>
      <c r="AG13" s="150">
        <v>394</v>
      </c>
      <c r="AH13" s="150">
        <v>394</v>
      </c>
      <c r="AI13" s="150">
        <v>413</v>
      </c>
      <c r="AJ13" s="150">
        <v>426</v>
      </c>
      <c r="AK13" s="150">
        <v>408</v>
      </c>
      <c r="AL13" s="150">
        <v>408</v>
      </c>
      <c r="AM13" s="150">
        <v>428</v>
      </c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</row>
    <row r="14" spans="1:61" s="239" customFormat="1" ht="36.75" customHeight="1" x14ac:dyDescent="0.25">
      <c r="A14" s="222">
        <v>2</v>
      </c>
      <c r="B14" s="224" t="s">
        <v>525</v>
      </c>
      <c r="C14" s="222" t="s">
        <v>526</v>
      </c>
      <c r="D14" s="339">
        <v>3951</v>
      </c>
      <c r="E14" s="335">
        <v>4039</v>
      </c>
      <c r="F14" s="335">
        <v>4060</v>
      </c>
      <c r="G14" s="335">
        <v>4079</v>
      </c>
      <c r="H14" s="335">
        <v>102.22728423184004</v>
      </c>
      <c r="I14" s="335">
        <v>102.75879524171097</v>
      </c>
      <c r="J14" s="387">
        <f t="shared" si="0"/>
        <v>100.46798029556651</v>
      </c>
      <c r="K14" s="339"/>
      <c r="L14" s="339">
        <v>516</v>
      </c>
      <c r="M14" s="339">
        <v>545</v>
      </c>
      <c r="N14" s="339">
        <v>499</v>
      </c>
      <c r="O14" s="339">
        <v>498</v>
      </c>
      <c r="P14" s="339">
        <v>557</v>
      </c>
      <c r="Q14" s="339">
        <v>608</v>
      </c>
      <c r="R14" s="339">
        <v>580</v>
      </c>
      <c r="S14" s="339">
        <v>585</v>
      </c>
      <c r="T14" s="339">
        <v>376</v>
      </c>
      <c r="U14" s="339">
        <v>437</v>
      </c>
      <c r="V14" s="339">
        <v>425</v>
      </c>
      <c r="W14" s="339">
        <v>430</v>
      </c>
      <c r="X14" s="339">
        <v>315</v>
      </c>
      <c r="Y14" s="339">
        <v>344</v>
      </c>
      <c r="Z14" s="339">
        <v>356</v>
      </c>
      <c r="AA14" s="339">
        <v>353</v>
      </c>
      <c r="AB14" s="339">
        <v>288</v>
      </c>
      <c r="AC14" s="339">
        <v>421</v>
      </c>
      <c r="AD14" s="339">
        <v>420</v>
      </c>
      <c r="AE14" s="339">
        <v>428</v>
      </c>
      <c r="AF14" s="339">
        <v>673</v>
      </c>
      <c r="AG14" s="339">
        <v>700</v>
      </c>
      <c r="AH14" s="339">
        <v>706</v>
      </c>
      <c r="AI14" s="339">
        <v>710</v>
      </c>
      <c r="AJ14" s="339">
        <v>1226</v>
      </c>
      <c r="AK14" s="339">
        <v>984</v>
      </c>
      <c r="AL14" s="339">
        <v>1074</v>
      </c>
      <c r="AM14" s="339">
        <v>1075</v>
      </c>
    </row>
    <row r="15" spans="1:61" s="129" customFormat="1" ht="36.75" customHeight="1" x14ac:dyDescent="0.25">
      <c r="A15" s="207"/>
      <c r="B15" s="208" t="s">
        <v>527</v>
      </c>
      <c r="C15" s="207" t="s">
        <v>520</v>
      </c>
      <c r="D15" s="390">
        <v>980</v>
      </c>
      <c r="E15" s="340">
        <v>1220</v>
      </c>
      <c r="F15" s="340">
        <v>1241</v>
      </c>
      <c r="G15" s="340">
        <v>1226</v>
      </c>
      <c r="H15" s="340">
        <v>124.48979591836734</v>
      </c>
      <c r="I15" s="340">
        <v>126.63265306122447</v>
      </c>
      <c r="J15" s="389">
        <f t="shared" si="0"/>
        <v>98.791297340854143</v>
      </c>
      <c r="K15" s="390"/>
      <c r="L15" s="150">
        <v>132</v>
      </c>
      <c r="M15" s="150">
        <v>156</v>
      </c>
      <c r="N15" s="150">
        <v>110</v>
      </c>
      <c r="O15" s="150">
        <v>105</v>
      </c>
      <c r="P15" s="150">
        <v>162</v>
      </c>
      <c r="Q15" s="150">
        <v>225</v>
      </c>
      <c r="R15" s="150">
        <v>197</v>
      </c>
      <c r="S15" s="150">
        <v>200</v>
      </c>
      <c r="T15" s="150">
        <v>105</v>
      </c>
      <c r="U15" s="150">
        <v>167</v>
      </c>
      <c r="V15" s="150">
        <v>155</v>
      </c>
      <c r="W15" s="150">
        <v>150</v>
      </c>
      <c r="X15" s="150">
        <v>50</v>
      </c>
      <c r="Y15" s="150">
        <v>78</v>
      </c>
      <c r="Z15" s="150">
        <v>90</v>
      </c>
      <c r="AA15" s="150">
        <v>85</v>
      </c>
      <c r="AB15" s="150">
        <v>65</v>
      </c>
      <c r="AC15" s="150">
        <v>83</v>
      </c>
      <c r="AD15" s="150">
        <v>82</v>
      </c>
      <c r="AE15" s="150">
        <v>83</v>
      </c>
      <c r="AF15" s="150">
        <v>160</v>
      </c>
      <c r="AG15" s="150">
        <v>179</v>
      </c>
      <c r="AH15" s="150">
        <v>185</v>
      </c>
      <c r="AI15" s="150">
        <v>183</v>
      </c>
      <c r="AJ15" s="150">
        <v>306</v>
      </c>
      <c r="AK15" s="150">
        <v>332</v>
      </c>
      <c r="AL15" s="150">
        <v>422</v>
      </c>
      <c r="AM15" s="150">
        <v>420</v>
      </c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</row>
    <row r="16" spans="1:61" s="129" customFormat="1" ht="36.75" customHeight="1" x14ac:dyDescent="0.25">
      <c r="A16" s="207"/>
      <c r="B16" s="208" t="s">
        <v>528</v>
      </c>
      <c r="C16" s="207" t="s">
        <v>520</v>
      </c>
      <c r="D16" s="390">
        <v>1641</v>
      </c>
      <c r="E16" s="340">
        <v>1523</v>
      </c>
      <c r="F16" s="340">
        <v>1523</v>
      </c>
      <c r="G16" s="340">
        <v>1523</v>
      </c>
      <c r="H16" s="340">
        <v>92.809262644728818</v>
      </c>
      <c r="I16" s="340">
        <v>92.809262644728818</v>
      </c>
      <c r="J16" s="389">
        <f t="shared" si="0"/>
        <v>100</v>
      </c>
      <c r="K16" s="390"/>
      <c r="L16" s="150">
        <v>223</v>
      </c>
      <c r="M16" s="150">
        <v>228</v>
      </c>
      <c r="N16" s="150">
        <v>228</v>
      </c>
      <c r="O16" s="150">
        <v>228</v>
      </c>
      <c r="P16" s="150">
        <v>219</v>
      </c>
      <c r="Q16" s="150">
        <v>227</v>
      </c>
      <c r="R16" s="150">
        <v>227</v>
      </c>
      <c r="S16" s="150">
        <v>227</v>
      </c>
      <c r="T16" s="150">
        <v>149</v>
      </c>
      <c r="U16" s="150">
        <v>145</v>
      </c>
      <c r="V16" s="150">
        <v>145</v>
      </c>
      <c r="W16" s="150">
        <v>145</v>
      </c>
      <c r="X16" s="150">
        <v>161</v>
      </c>
      <c r="Y16" s="150">
        <v>161</v>
      </c>
      <c r="Z16" s="150">
        <v>161</v>
      </c>
      <c r="AA16" s="150">
        <v>161</v>
      </c>
      <c r="AB16" s="150">
        <v>112</v>
      </c>
      <c r="AC16" s="150">
        <v>225</v>
      </c>
      <c r="AD16" s="150">
        <v>225</v>
      </c>
      <c r="AE16" s="150">
        <v>225</v>
      </c>
      <c r="AF16" s="150">
        <v>282</v>
      </c>
      <c r="AG16" s="150">
        <v>292</v>
      </c>
      <c r="AH16" s="150">
        <v>292</v>
      </c>
      <c r="AI16" s="150">
        <v>292</v>
      </c>
      <c r="AJ16" s="150">
        <v>495</v>
      </c>
      <c r="AK16" s="150">
        <v>245</v>
      </c>
      <c r="AL16" s="150">
        <v>245</v>
      </c>
      <c r="AM16" s="150">
        <v>245</v>
      </c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</row>
    <row r="17" spans="1:61" s="129" customFormat="1" ht="36.75" customHeight="1" x14ac:dyDescent="0.25">
      <c r="A17" s="207"/>
      <c r="B17" s="208" t="s">
        <v>529</v>
      </c>
      <c r="C17" s="207" t="s">
        <v>520</v>
      </c>
      <c r="D17" s="390">
        <v>1330</v>
      </c>
      <c r="E17" s="340">
        <v>1296</v>
      </c>
      <c r="F17" s="340">
        <v>1296</v>
      </c>
      <c r="G17" s="340">
        <v>1330</v>
      </c>
      <c r="H17" s="340">
        <v>97.443609022556387</v>
      </c>
      <c r="I17" s="340">
        <v>97.443609022556387</v>
      </c>
      <c r="J17" s="389">
        <f t="shared" si="0"/>
        <v>102.62345679012346</v>
      </c>
      <c r="K17" s="390"/>
      <c r="L17" s="150">
        <v>161</v>
      </c>
      <c r="M17" s="150">
        <v>161</v>
      </c>
      <c r="N17" s="150">
        <v>161</v>
      </c>
      <c r="O17" s="150">
        <v>165</v>
      </c>
      <c r="P17" s="150">
        <v>176</v>
      </c>
      <c r="Q17" s="150">
        <v>156</v>
      </c>
      <c r="R17" s="150">
        <v>156</v>
      </c>
      <c r="S17" s="150">
        <v>158</v>
      </c>
      <c r="T17" s="150">
        <v>122</v>
      </c>
      <c r="U17" s="150">
        <v>125</v>
      </c>
      <c r="V17" s="150">
        <v>125</v>
      </c>
      <c r="W17" s="150">
        <v>135</v>
      </c>
      <c r="X17" s="150">
        <v>104</v>
      </c>
      <c r="Y17" s="150">
        <v>105</v>
      </c>
      <c r="Z17" s="150">
        <v>105</v>
      </c>
      <c r="AA17" s="150">
        <v>107</v>
      </c>
      <c r="AB17" s="150">
        <v>111</v>
      </c>
      <c r="AC17" s="150">
        <v>113</v>
      </c>
      <c r="AD17" s="150">
        <v>113</v>
      </c>
      <c r="AE17" s="150">
        <v>120</v>
      </c>
      <c r="AF17" s="150">
        <v>231</v>
      </c>
      <c r="AG17" s="150">
        <v>229</v>
      </c>
      <c r="AH17" s="150">
        <v>229</v>
      </c>
      <c r="AI17" s="150">
        <v>235</v>
      </c>
      <c r="AJ17" s="150">
        <v>425</v>
      </c>
      <c r="AK17" s="150">
        <v>407</v>
      </c>
      <c r="AL17" s="150">
        <v>407</v>
      </c>
      <c r="AM17" s="150">
        <v>410</v>
      </c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</row>
    <row r="18" spans="1:61" s="239" customFormat="1" ht="36.75" customHeight="1" x14ac:dyDescent="0.25">
      <c r="A18" s="222">
        <v>3</v>
      </c>
      <c r="B18" s="224" t="s">
        <v>530</v>
      </c>
      <c r="C18" s="222"/>
      <c r="D18" s="150"/>
      <c r="E18" s="335"/>
      <c r="F18" s="335"/>
      <c r="G18" s="335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</row>
    <row r="19" spans="1:61" ht="51" customHeight="1" x14ac:dyDescent="0.25">
      <c r="A19" s="347"/>
      <c r="B19" s="391" t="s">
        <v>531</v>
      </c>
      <c r="C19" s="347" t="s">
        <v>28</v>
      </c>
      <c r="D19" s="392">
        <v>100</v>
      </c>
      <c r="E19" s="392">
        <v>100</v>
      </c>
      <c r="F19" s="392">
        <v>100</v>
      </c>
      <c r="G19" s="390">
        <v>100</v>
      </c>
      <c r="H19" s="351">
        <v>100</v>
      </c>
      <c r="I19" s="351">
        <v>100</v>
      </c>
      <c r="J19" s="389">
        <f t="shared" si="0"/>
        <v>100</v>
      </c>
      <c r="K19" s="392"/>
      <c r="L19" s="150">
        <v>100</v>
      </c>
      <c r="M19" s="150">
        <v>100</v>
      </c>
      <c r="N19" s="150">
        <v>100</v>
      </c>
      <c r="O19" s="150">
        <v>100</v>
      </c>
      <c r="P19" s="150">
        <v>100</v>
      </c>
      <c r="Q19" s="150">
        <v>100</v>
      </c>
      <c r="R19" s="150">
        <v>100</v>
      </c>
      <c r="S19" s="150">
        <v>100</v>
      </c>
      <c r="T19" s="150">
        <v>100</v>
      </c>
      <c r="U19" s="150">
        <v>100</v>
      </c>
      <c r="V19" s="150">
        <v>100</v>
      </c>
      <c r="W19" s="150">
        <v>100</v>
      </c>
      <c r="X19" s="150">
        <v>100</v>
      </c>
      <c r="Y19" s="150">
        <v>100</v>
      </c>
      <c r="Z19" s="150">
        <v>100</v>
      </c>
      <c r="AA19" s="150">
        <v>100</v>
      </c>
      <c r="AB19" s="150">
        <v>100</v>
      </c>
      <c r="AC19" s="150">
        <v>100</v>
      </c>
      <c r="AD19" s="150">
        <v>100</v>
      </c>
      <c r="AE19" s="150">
        <v>100</v>
      </c>
      <c r="AF19" s="150">
        <v>100</v>
      </c>
      <c r="AG19" s="150">
        <v>100</v>
      </c>
      <c r="AH19" s="150">
        <v>100</v>
      </c>
      <c r="AI19" s="150">
        <v>100</v>
      </c>
      <c r="AJ19" s="150">
        <v>100</v>
      </c>
      <c r="AK19" s="150">
        <v>100</v>
      </c>
      <c r="AL19" s="150">
        <v>100</v>
      </c>
      <c r="AM19" s="150">
        <v>100</v>
      </c>
    </row>
    <row r="20" spans="1:61" ht="46.5" customHeight="1" x14ac:dyDescent="0.25">
      <c r="A20" s="347"/>
      <c r="B20" s="348" t="s">
        <v>532</v>
      </c>
      <c r="C20" s="347" t="s">
        <v>28</v>
      </c>
      <c r="D20" s="392">
        <v>100</v>
      </c>
      <c r="E20" s="392">
        <v>100</v>
      </c>
      <c r="F20" s="392">
        <v>100</v>
      </c>
      <c r="G20" s="390">
        <v>100</v>
      </c>
      <c r="H20" s="351">
        <v>100</v>
      </c>
      <c r="I20" s="351">
        <v>100</v>
      </c>
      <c r="J20" s="389">
        <f t="shared" si="0"/>
        <v>100</v>
      </c>
      <c r="K20" s="392"/>
      <c r="L20" s="150">
        <v>100</v>
      </c>
      <c r="M20" s="150">
        <v>100</v>
      </c>
      <c r="N20" s="150">
        <v>100</v>
      </c>
      <c r="O20" s="150">
        <v>100</v>
      </c>
      <c r="P20" s="150">
        <v>100</v>
      </c>
      <c r="Q20" s="150">
        <v>100</v>
      </c>
      <c r="R20" s="150">
        <v>100</v>
      </c>
      <c r="S20" s="150">
        <v>100</v>
      </c>
      <c r="T20" s="150">
        <v>100</v>
      </c>
      <c r="U20" s="150">
        <v>100</v>
      </c>
      <c r="V20" s="150">
        <v>100</v>
      </c>
      <c r="W20" s="150">
        <v>100</v>
      </c>
      <c r="X20" s="150">
        <v>100</v>
      </c>
      <c r="Y20" s="150">
        <v>100</v>
      </c>
      <c r="Z20" s="150">
        <v>100</v>
      </c>
      <c r="AA20" s="150">
        <v>100</v>
      </c>
      <c r="AB20" s="150">
        <v>100</v>
      </c>
      <c r="AC20" s="150">
        <v>100</v>
      </c>
      <c r="AD20" s="150">
        <v>100</v>
      </c>
      <c r="AE20" s="150">
        <v>100</v>
      </c>
      <c r="AF20" s="150">
        <v>100</v>
      </c>
      <c r="AG20" s="150">
        <v>100</v>
      </c>
      <c r="AH20" s="150">
        <v>100</v>
      </c>
      <c r="AI20" s="150">
        <v>100</v>
      </c>
      <c r="AJ20" s="150">
        <v>100</v>
      </c>
      <c r="AK20" s="150">
        <v>100</v>
      </c>
      <c r="AL20" s="150">
        <v>100</v>
      </c>
      <c r="AM20" s="150">
        <v>100</v>
      </c>
    </row>
    <row r="21" spans="1:61" s="239" customFormat="1" ht="44.25" customHeight="1" x14ac:dyDescent="0.25">
      <c r="A21" s="222">
        <v>4</v>
      </c>
      <c r="B21" s="224" t="s">
        <v>533</v>
      </c>
      <c r="C21" s="222"/>
      <c r="D21" s="150"/>
      <c r="E21" s="335"/>
      <c r="F21" s="335"/>
      <c r="G21" s="335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spans="1:61" s="129" customFormat="1" ht="76.5" customHeight="1" x14ac:dyDescent="0.25">
      <c r="A22" s="207"/>
      <c r="B22" s="231" t="s">
        <v>534</v>
      </c>
      <c r="C22" s="90" t="s">
        <v>535</v>
      </c>
      <c r="D22" s="150">
        <v>7</v>
      </c>
      <c r="E22" s="340">
        <v>7</v>
      </c>
      <c r="F22" s="340">
        <v>7</v>
      </c>
      <c r="G22" s="340">
        <v>7</v>
      </c>
      <c r="H22" s="340">
        <v>99.999999999999986</v>
      </c>
      <c r="I22" s="340">
        <v>99.999999999999986</v>
      </c>
      <c r="J22" s="389">
        <f t="shared" si="0"/>
        <v>99.999999999999986</v>
      </c>
      <c r="K22" s="150"/>
      <c r="L22" s="150">
        <v>1</v>
      </c>
      <c r="M22" s="150">
        <v>1</v>
      </c>
      <c r="N22" s="150">
        <v>1</v>
      </c>
      <c r="O22" s="150">
        <v>1</v>
      </c>
      <c r="P22" s="150">
        <v>1</v>
      </c>
      <c r="Q22" s="150">
        <v>1</v>
      </c>
      <c r="R22" s="150">
        <v>1</v>
      </c>
      <c r="S22" s="150">
        <v>1</v>
      </c>
      <c r="T22" s="150">
        <v>1</v>
      </c>
      <c r="U22" s="150">
        <v>1</v>
      </c>
      <c r="V22" s="150">
        <v>1</v>
      </c>
      <c r="W22" s="150">
        <v>1</v>
      </c>
      <c r="X22" s="150">
        <v>1</v>
      </c>
      <c r="Y22" s="150">
        <v>1</v>
      </c>
      <c r="Z22" s="150">
        <v>1</v>
      </c>
      <c r="AA22" s="150">
        <v>1</v>
      </c>
      <c r="AB22" s="150">
        <v>1</v>
      </c>
      <c r="AC22" s="150">
        <v>1</v>
      </c>
      <c r="AD22" s="150">
        <v>1</v>
      </c>
      <c r="AE22" s="150">
        <v>1</v>
      </c>
      <c r="AF22" s="150">
        <v>1</v>
      </c>
      <c r="AG22" s="150">
        <v>1</v>
      </c>
      <c r="AH22" s="150">
        <v>1</v>
      </c>
      <c r="AI22" s="150">
        <v>1</v>
      </c>
      <c r="AJ22" s="150">
        <v>1</v>
      </c>
      <c r="AK22" s="150">
        <v>1</v>
      </c>
      <c r="AL22" s="150">
        <v>1</v>
      </c>
      <c r="AM22" s="150">
        <v>1</v>
      </c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</row>
    <row r="23" spans="1:61" s="129" customFormat="1" ht="54" customHeight="1" x14ac:dyDescent="0.25">
      <c r="A23" s="207"/>
      <c r="B23" s="231" t="s">
        <v>536</v>
      </c>
      <c r="C23" s="90" t="s">
        <v>535</v>
      </c>
      <c r="D23" s="150">
        <v>7</v>
      </c>
      <c r="E23" s="340">
        <v>7</v>
      </c>
      <c r="F23" s="340">
        <v>7</v>
      </c>
      <c r="G23" s="340">
        <v>7</v>
      </c>
      <c r="H23" s="340">
        <v>99.999999999999986</v>
      </c>
      <c r="I23" s="340">
        <v>99.999999999999986</v>
      </c>
      <c r="J23" s="389">
        <f t="shared" si="0"/>
        <v>99.999999999999986</v>
      </c>
      <c r="K23" s="150"/>
      <c r="L23" s="150">
        <v>1</v>
      </c>
      <c r="M23" s="150">
        <v>1</v>
      </c>
      <c r="N23" s="150">
        <v>1</v>
      </c>
      <c r="O23" s="150">
        <v>1</v>
      </c>
      <c r="P23" s="150">
        <v>1</v>
      </c>
      <c r="Q23" s="150">
        <v>1</v>
      </c>
      <c r="R23" s="150">
        <v>1</v>
      </c>
      <c r="S23" s="150">
        <v>1</v>
      </c>
      <c r="T23" s="150">
        <v>1</v>
      </c>
      <c r="U23" s="150">
        <v>1</v>
      </c>
      <c r="V23" s="150">
        <v>1</v>
      </c>
      <c r="W23" s="150">
        <v>1</v>
      </c>
      <c r="X23" s="150">
        <v>1</v>
      </c>
      <c r="Y23" s="150">
        <v>1</v>
      </c>
      <c r="Z23" s="150">
        <v>1</v>
      </c>
      <c r="AA23" s="150">
        <v>1</v>
      </c>
      <c r="AB23" s="150">
        <v>1</v>
      </c>
      <c r="AC23" s="150">
        <v>1</v>
      </c>
      <c r="AD23" s="150">
        <v>1</v>
      </c>
      <c r="AE23" s="150">
        <v>1</v>
      </c>
      <c r="AF23" s="150">
        <v>1</v>
      </c>
      <c r="AG23" s="150">
        <v>1</v>
      </c>
      <c r="AH23" s="150">
        <v>1</v>
      </c>
      <c r="AI23" s="150">
        <v>1</v>
      </c>
      <c r="AJ23" s="150">
        <v>1</v>
      </c>
      <c r="AK23" s="150">
        <v>1</v>
      </c>
      <c r="AL23" s="150">
        <v>1</v>
      </c>
      <c r="AM23" s="150">
        <v>1</v>
      </c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</row>
    <row r="24" spans="1:61" s="239" customFormat="1" ht="41.25" customHeight="1" x14ac:dyDescent="0.25">
      <c r="A24" s="222">
        <v>5</v>
      </c>
      <c r="B24" s="224" t="s">
        <v>537</v>
      </c>
      <c r="C24" s="222" t="s">
        <v>36</v>
      </c>
      <c r="D24" s="393">
        <v>769</v>
      </c>
      <c r="E24" s="335">
        <v>800</v>
      </c>
      <c r="F24" s="335">
        <v>800</v>
      </c>
      <c r="G24" s="335">
        <v>805</v>
      </c>
      <c r="H24" s="335">
        <v>104.03120936280884</v>
      </c>
      <c r="I24" s="335">
        <v>104.03120936280884</v>
      </c>
      <c r="J24" s="389">
        <f t="shared" si="0"/>
        <v>100.625</v>
      </c>
      <c r="K24" s="393"/>
      <c r="L24" s="339">
        <v>162</v>
      </c>
      <c r="M24" s="339">
        <v>169</v>
      </c>
      <c r="N24" s="339">
        <v>169</v>
      </c>
      <c r="O24" s="339">
        <v>167</v>
      </c>
      <c r="P24" s="339">
        <v>191</v>
      </c>
      <c r="Q24" s="339">
        <v>199</v>
      </c>
      <c r="R24" s="339">
        <v>199</v>
      </c>
      <c r="S24" s="339">
        <v>194</v>
      </c>
      <c r="T24" s="339">
        <v>110</v>
      </c>
      <c r="U24" s="339">
        <v>111</v>
      </c>
      <c r="V24" s="339">
        <v>111</v>
      </c>
      <c r="W24" s="339">
        <v>117</v>
      </c>
      <c r="X24" s="339">
        <v>39</v>
      </c>
      <c r="Y24" s="339">
        <v>44</v>
      </c>
      <c r="Z24" s="339">
        <v>44</v>
      </c>
      <c r="AA24" s="339">
        <v>50</v>
      </c>
      <c r="AB24" s="339">
        <v>80</v>
      </c>
      <c r="AC24" s="339">
        <v>81</v>
      </c>
      <c r="AD24" s="339">
        <v>81</v>
      </c>
      <c r="AE24" s="339">
        <v>84</v>
      </c>
      <c r="AF24" s="339">
        <v>88</v>
      </c>
      <c r="AG24" s="339">
        <v>92</v>
      </c>
      <c r="AH24" s="339">
        <v>92</v>
      </c>
      <c r="AI24" s="339">
        <v>90</v>
      </c>
      <c r="AJ24" s="339">
        <v>99</v>
      </c>
      <c r="AK24" s="339">
        <v>104</v>
      </c>
      <c r="AL24" s="339">
        <v>104</v>
      </c>
      <c r="AM24" s="339">
        <v>103</v>
      </c>
    </row>
    <row r="25" spans="1:61" s="129" customFormat="1" ht="41.25" customHeight="1" x14ac:dyDescent="0.25">
      <c r="A25" s="207"/>
      <c r="B25" s="231" t="s">
        <v>538</v>
      </c>
      <c r="C25" s="207" t="s">
        <v>36</v>
      </c>
      <c r="D25" s="394">
        <v>748</v>
      </c>
      <c r="E25" s="340">
        <v>788</v>
      </c>
      <c r="F25" s="340">
        <v>788</v>
      </c>
      <c r="G25" s="340">
        <v>797</v>
      </c>
      <c r="H25" s="340">
        <v>105.3475935828877</v>
      </c>
      <c r="I25" s="340">
        <v>105.3475935828877</v>
      </c>
      <c r="J25" s="389">
        <f t="shared" si="0"/>
        <v>101.14213197969544</v>
      </c>
      <c r="K25" s="394"/>
      <c r="L25" s="150">
        <v>161</v>
      </c>
      <c r="M25" s="150">
        <v>168</v>
      </c>
      <c r="N25" s="150">
        <v>168</v>
      </c>
      <c r="O25" s="150">
        <v>165</v>
      </c>
      <c r="P25" s="150">
        <v>185</v>
      </c>
      <c r="Q25" s="150">
        <v>195</v>
      </c>
      <c r="R25" s="150">
        <v>195</v>
      </c>
      <c r="S25" s="150">
        <v>192</v>
      </c>
      <c r="T25" s="150">
        <v>108</v>
      </c>
      <c r="U25" s="150">
        <v>108</v>
      </c>
      <c r="V25" s="150">
        <v>108</v>
      </c>
      <c r="W25" s="150">
        <v>114</v>
      </c>
      <c r="X25" s="150">
        <v>38</v>
      </c>
      <c r="Y25" s="150">
        <v>44</v>
      </c>
      <c r="Z25" s="150">
        <v>44</v>
      </c>
      <c r="AA25" s="150">
        <v>50</v>
      </c>
      <c r="AB25" s="150">
        <v>77</v>
      </c>
      <c r="AC25" s="150">
        <v>81</v>
      </c>
      <c r="AD25" s="150">
        <v>81</v>
      </c>
      <c r="AE25" s="150">
        <v>84</v>
      </c>
      <c r="AF25" s="150">
        <v>84</v>
      </c>
      <c r="AG25" s="150">
        <v>90</v>
      </c>
      <c r="AH25" s="150">
        <v>90</v>
      </c>
      <c r="AI25" s="150">
        <v>89</v>
      </c>
      <c r="AJ25" s="150">
        <v>95</v>
      </c>
      <c r="AK25" s="150">
        <v>102</v>
      </c>
      <c r="AL25" s="150">
        <v>102</v>
      </c>
      <c r="AM25" s="150">
        <v>103</v>
      </c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</row>
    <row r="26" spans="1:61" ht="41.25" customHeight="1" x14ac:dyDescent="0.25">
      <c r="A26" s="347"/>
      <c r="B26" s="348" t="s">
        <v>539</v>
      </c>
      <c r="C26" s="347" t="s">
        <v>28</v>
      </c>
      <c r="D26" s="395">
        <v>97.269180754225999</v>
      </c>
      <c r="E26" s="396">
        <v>98.5</v>
      </c>
      <c r="F26" s="396">
        <v>98.5</v>
      </c>
      <c r="G26" s="346">
        <v>99.006211180124211</v>
      </c>
      <c r="H26" s="351">
        <v>101.26537433155107</v>
      </c>
      <c r="I26" s="351">
        <v>101.26537433155107</v>
      </c>
      <c r="J26" s="389">
        <f t="shared" si="0"/>
        <v>100.51391997982154</v>
      </c>
      <c r="K26" s="395"/>
      <c r="L26" s="150">
        <v>99.382716049383006</v>
      </c>
      <c r="M26" s="366">
        <v>99.408284023668642</v>
      </c>
      <c r="N26" s="366">
        <v>99.408284023668642</v>
      </c>
      <c r="O26" s="366">
        <v>98.802395209580837</v>
      </c>
      <c r="P26" s="366">
        <v>96.858638743455501</v>
      </c>
      <c r="Q26" s="366">
        <v>97.989949748743726</v>
      </c>
      <c r="R26" s="366">
        <v>97.989949748743726</v>
      </c>
      <c r="S26" s="366">
        <v>98.969072164948457</v>
      </c>
      <c r="T26" s="366">
        <v>98.181818181818173</v>
      </c>
      <c r="U26" s="366">
        <v>97.297297297297291</v>
      </c>
      <c r="V26" s="366">
        <v>97.297297297297291</v>
      </c>
      <c r="W26" s="366">
        <v>97.435897435897445</v>
      </c>
      <c r="X26" s="366">
        <v>97.435897435897431</v>
      </c>
      <c r="Y26" s="366">
        <v>100</v>
      </c>
      <c r="Z26" s="366">
        <v>100</v>
      </c>
      <c r="AA26" s="366">
        <v>100</v>
      </c>
      <c r="AB26" s="366">
        <v>96.25</v>
      </c>
      <c r="AC26" s="366">
        <v>100</v>
      </c>
      <c r="AD26" s="366">
        <v>100</v>
      </c>
      <c r="AE26" s="366">
        <v>100</v>
      </c>
      <c r="AF26" s="366">
        <v>95.454545454545453</v>
      </c>
      <c r="AG26" s="366">
        <v>97.826086956521735</v>
      </c>
      <c r="AH26" s="366">
        <v>97.826086956521735</v>
      </c>
      <c r="AI26" s="366">
        <v>98.888888888888886</v>
      </c>
      <c r="AJ26" s="366">
        <v>95.959595959595958</v>
      </c>
      <c r="AK26" s="366">
        <v>98.07692307692308</v>
      </c>
      <c r="AL26" s="366">
        <v>98.07692307692308</v>
      </c>
      <c r="AM26" s="366">
        <v>100</v>
      </c>
    </row>
    <row r="27" spans="1:61" s="129" customFormat="1" ht="43.5" customHeight="1" x14ac:dyDescent="0.25">
      <c r="A27" s="207"/>
      <c r="B27" s="231" t="s">
        <v>540</v>
      </c>
      <c r="C27" s="207" t="s">
        <v>36</v>
      </c>
      <c r="D27" s="394">
        <v>298</v>
      </c>
      <c r="E27" s="340">
        <v>324</v>
      </c>
      <c r="F27" s="340">
        <v>324</v>
      </c>
      <c r="G27" s="340">
        <v>321</v>
      </c>
      <c r="H27" s="340">
        <v>108.7248322147651</v>
      </c>
      <c r="I27" s="340">
        <v>108.7248322147651</v>
      </c>
      <c r="J27" s="389">
        <f t="shared" si="0"/>
        <v>99.074074074074062</v>
      </c>
      <c r="K27" s="394"/>
      <c r="L27" s="150">
        <v>59</v>
      </c>
      <c r="M27" s="150">
        <v>63</v>
      </c>
      <c r="N27" s="150">
        <v>63</v>
      </c>
      <c r="O27" s="150">
        <v>61</v>
      </c>
      <c r="P27" s="150">
        <v>81</v>
      </c>
      <c r="Q27" s="150">
        <v>88</v>
      </c>
      <c r="R27" s="150">
        <v>88</v>
      </c>
      <c r="S27" s="150">
        <v>84</v>
      </c>
      <c r="T27" s="150">
        <v>50</v>
      </c>
      <c r="U27" s="150">
        <v>54</v>
      </c>
      <c r="V27" s="150">
        <v>54</v>
      </c>
      <c r="W27" s="150">
        <v>54</v>
      </c>
      <c r="X27" s="150">
        <v>12</v>
      </c>
      <c r="Y27" s="150">
        <v>12</v>
      </c>
      <c r="Z27" s="150">
        <v>12</v>
      </c>
      <c r="AA27" s="150">
        <v>19</v>
      </c>
      <c r="AB27" s="150">
        <v>30</v>
      </c>
      <c r="AC27" s="150">
        <v>34</v>
      </c>
      <c r="AD27" s="150">
        <v>34</v>
      </c>
      <c r="AE27" s="150">
        <v>33</v>
      </c>
      <c r="AF27" s="150">
        <v>33</v>
      </c>
      <c r="AG27" s="150">
        <v>35</v>
      </c>
      <c r="AH27" s="150">
        <v>35</v>
      </c>
      <c r="AI27" s="150">
        <v>34</v>
      </c>
      <c r="AJ27" s="150">
        <v>33</v>
      </c>
      <c r="AK27" s="150">
        <v>38</v>
      </c>
      <c r="AL27" s="150">
        <v>38</v>
      </c>
      <c r="AM27" s="150">
        <v>36</v>
      </c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</row>
    <row r="28" spans="1:61" s="129" customFormat="1" ht="36.75" customHeight="1" x14ac:dyDescent="0.25">
      <c r="A28" s="207"/>
      <c r="B28" s="231" t="s">
        <v>538</v>
      </c>
      <c r="C28" s="207" t="s">
        <v>36</v>
      </c>
      <c r="D28" s="394">
        <v>293</v>
      </c>
      <c r="E28" s="340">
        <v>321</v>
      </c>
      <c r="F28" s="340">
        <v>321</v>
      </c>
      <c r="G28" s="340">
        <v>318</v>
      </c>
      <c r="H28" s="340">
        <v>109.55631399317406</v>
      </c>
      <c r="I28" s="340">
        <v>109.55631399317406</v>
      </c>
      <c r="J28" s="389">
        <f t="shared" si="0"/>
        <v>99.065420560747668</v>
      </c>
      <c r="K28" s="394"/>
      <c r="L28" s="150">
        <v>59</v>
      </c>
      <c r="M28" s="150">
        <v>63</v>
      </c>
      <c r="N28" s="150">
        <v>63</v>
      </c>
      <c r="O28" s="150">
        <v>60</v>
      </c>
      <c r="P28" s="150">
        <v>81</v>
      </c>
      <c r="Q28" s="150">
        <v>88</v>
      </c>
      <c r="R28" s="150">
        <v>88</v>
      </c>
      <c r="S28" s="150">
        <v>84</v>
      </c>
      <c r="T28" s="150">
        <v>50</v>
      </c>
      <c r="U28" s="150">
        <v>54</v>
      </c>
      <c r="V28" s="150">
        <v>54</v>
      </c>
      <c r="W28" s="150">
        <v>53</v>
      </c>
      <c r="X28" s="150">
        <v>12</v>
      </c>
      <c r="Y28" s="150">
        <v>12</v>
      </c>
      <c r="Z28" s="150">
        <v>12</v>
      </c>
      <c r="AA28" s="150">
        <v>19</v>
      </c>
      <c r="AB28" s="150">
        <v>30</v>
      </c>
      <c r="AC28" s="150">
        <v>34</v>
      </c>
      <c r="AD28" s="150">
        <v>34</v>
      </c>
      <c r="AE28" s="150">
        <v>33</v>
      </c>
      <c r="AF28" s="150">
        <v>31</v>
      </c>
      <c r="AG28" s="150">
        <v>34</v>
      </c>
      <c r="AH28" s="150">
        <v>34</v>
      </c>
      <c r="AI28" s="150">
        <v>33</v>
      </c>
      <c r="AJ28" s="150">
        <v>30</v>
      </c>
      <c r="AK28" s="150">
        <v>36</v>
      </c>
      <c r="AL28" s="150">
        <v>36</v>
      </c>
      <c r="AM28" s="150">
        <v>36</v>
      </c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</row>
    <row r="29" spans="1:61" ht="36.75" customHeight="1" x14ac:dyDescent="0.25">
      <c r="A29" s="347"/>
      <c r="B29" s="348" t="s">
        <v>539</v>
      </c>
      <c r="C29" s="347" t="s">
        <v>28</v>
      </c>
      <c r="D29" s="395">
        <v>98.322147651007</v>
      </c>
      <c r="E29" s="350">
        <v>99.074074074074062</v>
      </c>
      <c r="F29" s="350">
        <v>99.074074074074062</v>
      </c>
      <c r="G29" s="150">
        <v>99.065420560747668</v>
      </c>
      <c r="H29" s="351">
        <v>100.76475793199312</v>
      </c>
      <c r="I29" s="351">
        <v>100.76475793199312</v>
      </c>
      <c r="J29" s="389">
        <f t="shared" si="0"/>
        <v>99.991265612717285</v>
      </c>
      <c r="K29" s="395"/>
      <c r="L29" s="150">
        <v>100</v>
      </c>
      <c r="M29" s="150">
        <v>100</v>
      </c>
      <c r="N29" s="150">
        <v>100</v>
      </c>
      <c r="O29" s="150">
        <v>98.360655737704917</v>
      </c>
      <c r="P29" s="150">
        <v>100</v>
      </c>
      <c r="Q29" s="150">
        <v>100</v>
      </c>
      <c r="R29" s="150">
        <v>100</v>
      </c>
      <c r="S29" s="150">
        <v>100</v>
      </c>
      <c r="T29" s="150">
        <v>100</v>
      </c>
      <c r="U29" s="150">
        <v>100</v>
      </c>
      <c r="V29" s="150">
        <v>100</v>
      </c>
      <c r="W29" s="150">
        <v>98.148148148148138</v>
      </c>
      <c r="X29" s="150">
        <v>100</v>
      </c>
      <c r="Y29" s="150">
        <v>100</v>
      </c>
      <c r="Z29" s="150">
        <v>100</v>
      </c>
      <c r="AA29" s="150">
        <v>100</v>
      </c>
      <c r="AB29" s="150">
        <v>100</v>
      </c>
      <c r="AC29" s="150">
        <v>99.999999999999986</v>
      </c>
      <c r="AD29" s="150">
        <v>99.999999999999986</v>
      </c>
      <c r="AE29" s="150">
        <v>100</v>
      </c>
      <c r="AF29" s="150">
        <v>93.939393939393995</v>
      </c>
      <c r="AG29" s="150">
        <v>97.142857142857153</v>
      </c>
      <c r="AH29" s="150">
        <v>97.142857142857153</v>
      </c>
      <c r="AI29" s="150">
        <v>97.058823529411754</v>
      </c>
      <c r="AJ29" s="150">
        <v>90.909090909091006</v>
      </c>
      <c r="AK29" s="150">
        <v>94.73684210526315</v>
      </c>
      <c r="AL29" s="150">
        <v>94.73684210526315</v>
      </c>
      <c r="AM29" s="150">
        <v>100</v>
      </c>
    </row>
    <row r="30" spans="1:61" s="397" customFormat="1" ht="36.75" customHeight="1" x14ac:dyDescent="0.25">
      <c r="A30" s="220"/>
      <c r="B30" s="208" t="s">
        <v>541</v>
      </c>
      <c r="C30" s="207" t="s">
        <v>36</v>
      </c>
      <c r="D30" s="394">
        <v>265</v>
      </c>
      <c r="E30" s="340">
        <v>277</v>
      </c>
      <c r="F30" s="340">
        <v>277</v>
      </c>
      <c r="G30" s="340">
        <v>270</v>
      </c>
      <c r="H30" s="340">
        <v>104.52830188679246</v>
      </c>
      <c r="I30" s="340">
        <v>104.52830188679246</v>
      </c>
      <c r="J30" s="389">
        <f t="shared" si="0"/>
        <v>97.472924187725624</v>
      </c>
      <c r="K30" s="394"/>
      <c r="L30" s="150">
        <v>58</v>
      </c>
      <c r="M30" s="150">
        <v>63</v>
      </c>
      <c r="N30" s="150">
        <v>63</v>
      </c>
      <c r="O30" s="150">
        <v>61</v>
      </c>
      <c r="P30" s="150">
        <v>67</v>
      </c>
      <c r="Q30" s="150">
        <v>70</v>
      </c>
      <c r="R30" s="150">
        <v>70</v>
      </c>
      <c r="S30" s="150">
        <v>67</v>
      </c>
      <c r="T30" s="150">
        <v>31</v>
      </c>
      <c r="U30" s="150">
        <v>31</v>
      </c>
      <c r="V30" s="150">
        <v>31</v>
      </c>
      <c r="W30" s="150">
        <v>33</v>
      </c>
      <c r="X30" s="150">
        <v>16</v>
      </c>
      <c r="Y30" s="150">
        <v>18</v>
      </c>
      <c r="Z30" s="150">
        <v>18</v>
      </c>
      <c r="AA30" s="150">
        <v>17</v>
      </c>
      <c r="AB30" s="150">
        <v>27</v>
      </c>
      <c r="AC30" s="150">
        <v>26</v>
      </c>
      <c r="AD30" s="150">
        <v>26</v>
      </c>
      <c r="AE30" s="150">
        <v>26</v>
      </c>
      <c r="AF30" s="150">
        <v>31</v>
      </c>
      <c r="AG30" s="150">
        <v>33</v>
      </c>
      <c r="AH30" s="150">
        <v>33</v>
      </c>
      <c r="AI30" s="150">
        <v>31</v>
      </c>
      <c r="AJ30" s="150">
        <v>35</v>
      </c>
      <c r="AK30" s="150">
        <v>36</v>
      </c>
      <c r="AL30" s="150">
        <v>36</v>
      </c>
      <c r="AM30" s="150">
        <v>35</v>
      </c>
    </row>
    <row r="31" spans="1:61" s="129" customFormat="1" ht="36.75" customHeight="1" x14ac:dyDescent="0.25">
      <c r="A31" s="207"/>
      <c r="B31" s="231" t="s">
        <v>538</v>
      </c>
      <c r="C31" s="207" t="s">
        <v>36</v>
      </c>
      <c r="D31" s="394">
        <v>252</v>
      </c>
      <c r="E31" s="340">
        <v>270</v>
      </c>
      <c r="F31" s="340">
        <v>270</v>
      </c>
      <c r="G31" s="340">
        <v>267</v>
      </c>
      <c r="H31" s="340">
        <v>107.14285714285714</v>
      </c>
      <c r="I31" s="340">
        <v>107.14285714285714</v>
      </c>
      <c r="J31" s="389">
        <f t="shared" si="0"/>
        <v>98.888888888888886</v>
      </c>
      <c r="K31" s="394"/>
      <c r="L31" s="150">
        <v>58</v>
      </c>
      <c r="M31" s="150">
        <v>62</v>
      </c>
      <c r="N31" s="150">
        <v>62</v>
      </c>
      <c r="O31" s="150">
        <v>60</v>
      </c>
      <c r="P31" s="150">
        <v>62</v>
      </c>
      <c r="Q31" s="150">
        <v>66</v>
      </c>
      <c r="R31" s="150">
        <v>66</v>
      </c>
      <c r="S31" s="150">
        <v>65</v>
      </c>
      <c r="T31" s="150">
        <v>30</v>
      </c>
      <c r="U31" s="150">
        <v>30</v>
      </c>
      <c r="V31" s="150">
        <v>30</v>
      </c>
      <c r="W31" s="150">
        <v>33</v>
      </c>
      <c r="X31" s="150">
        <v>15</v>
      </c>
      <c r="Y31" s="150">
        <v>18</v>
      </c>
      <c r="Z31" s="150">
        <v>18</v>
      </c>
      <c r="AA31" s="150">
        <v>17</v>
      </c>
      <c r="AB31" s="150">
        <v>24</v>
      </c>
      <c r="AC31" s="150">
        <v>26</v>
      </c>
      <c r="AD31" s="150">
        <v>26</v>
      </c>
      <c r="AE31" s="150">
        <v>26</v>
      </c>
      <c r="AF31" s="150">
        <v>29</v>
      </c>
      <c r="AG31" s="150">
        <v>32</v>
      </c>
      <c r="AH31" s="150">
        <v>32</v>
      </c>
      <c r="AI31" s="150">
        <v>31</v>
      </c>
      <c r="AJ31" s="150">
        <v>34</v>
      </c>
      <c r="AK31" s="150">
        <v>36</v>
      </c>
      <c r="AL31" s="150">
        <v>36</v>
      </c>
      <c r="AM31" s="150">
        <v>35</v>
      </c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</row>
    <row r="32" spans="1:61" ht="36.75" customHeight="1" x14ac:dyDescent="0.25">
      <c r="A32" s="347"/>
      <c r="B32" s="348" t="s">
        <v>539</v>
      </c>
      <c r="C32" s="347" t="s">
        <v>28</v>
      </c>
      <c r="D32" s="395">
        <v>95.094339622641996</v>
      </c>
      <c r="E32" s="398">
        <v>97.472924187725624</v>
      </c>
      <c r="F32" s="398">
        <v>97.472924187725624</v>
      </c>
      <c r="G32" s="366">
        <v>98.888888888888886</v>
      </c>
      <c r="H32" s="351">
        <v>102.50128932439348</v>
      </c>
      <c r="I32" s="351">
        <v>102.50128932439348</v>
      </c>
      <c r="J32" s="389">
        <f t="shared" si="0"/>
        <v>101.45267489711934</v>
      </c>
      <c r="K32" s="395"/>
      <c r="L32" s="150">
        <v>100</v>
      </c>
      <c r="M32" s="366">
        <v>98.412698412698418</v>
      </c>
      <c r="N32" s="366">
        <v>98.412698412698418</v>
      </c>
      <c r="O32" s="374">
        <v>98.360655737704917</v>
      </c>
      <c r="P32" s="366">
        <v>92.537313432836001</v>
      </c>
      <c r="Q32" s="366">
        <v>94.285714285714292</v>
      </c>
      <c r="R32" s="366">
        <v>94.285714285714292</v>
      </c>
      <c r="S32" s="366">
        <v>97.014925373134318</v>
      </c>
      <c r="T32" s="366">
        <v>96.774193548387004</v>
      </c>
      <c r="U32" s="366">
        <v>96.774193548387103</v>
      </c>
      <c r="V32" s="366">
        <v>96.774193548387103</v>
      </c>
      <c r="W32" s="374">
        <v>100</v>
      </c>
      <c r="X32" s="366">
        <v>93.75</v>
      </c>
      <c r="Y32" s="366">
        <v>100</v>
      </c>
      <c r="Z32" s="366">
        <v>100</v>
      </c>
      <c r="AA32" s="366">
        <v>99.999999999999986</v>
      </c>
      <c r="AB32" s="366">
        <v>88.888888888888999</v>
      </c>
      <c r="AC32" s="366">
        <v>100</v>
      </c>
      <c r="AD32" s="366">
        <v>100</v>
      </c>
      <c r="AE32" s="366">
        <v>100</v>
      </c>
      <c r="AF32" s="366">
        <v>93.548387096773993</v>
      </c>
      <c r="AG32" s="366">
        <v>96.969696969696969</v>
      </c>
      <c r="AH32" s="366">
        <v>96.969696969696969</v>
      </c>
      <c r="AI32" s="366">
        <v>100</v>
      </c>
      <c r="AJ32" s="366">
        <v>97.142857142856997</v>
      </c>
      <c r="AK32" s="366">
        <v>100</v>
      </c>
      <c r="AL32" s="366">
        <v>100</v>
      </c>
      <c r="AM32" s="366">
        <v>100</v>
      </c>
    </row>
    <row r="33" spans="1:61" s="129" customFormat="1" ht="36.75" customHeight="1" x14ac:dyDescent="0.25">
      <c r="A33" s="207"/>
      <c r="B33" s="208" t="s">
        <v>542</v>
      </c>
      <c r="C33" s="207" t="s">
        <v>36</v>
      </c>
      <c r="D33" s="394">
        <v>206</v>
      </c>
      <c r="E33" s="340">
        <v>199</v>
      </c>
      <c r="F33" s="340">
        <v>199</v>
      </c>
      <c r="G33" s="340">
        <v>214</v>
      </c>
      <c r="H33" s="340">
        <v>96.601941747572809</v>
      </c>
      <c r="I33" s="340">
        <v>96.601941747572809</v>
      </c>
      <c r="J33" s="389">
        <f t="shared" si="0"/>
        <v>107.53768844221105</v>
      </c>
      <c r="K33" s="394"/>
      <c r="L33" s="150">
        <v>45</v>
      </c>
      <c r="M33" s="150">
        <v>43</v>
      </c>
      <c r="N33" s="150">
        <v>43</v>
      </c>
      <c r="O33" s="150">
        <v>45</v>
      </c>
      <c r="P33" s="150">
        <v>43</v>
      </c>
      <c r="Q33" s="150">
        <v>41</v>
      </c>
      <c r="R33" s="150">
        <v>41</v>
      </c>
      <c r="S33" s="150">
        <v>43</v>
      </c>
      <c r="T33" s="150">
        <v>29</v>
      </c>
      <c r="U33" s="150">
        <v>26</v>
      </c>
      <c r="V33" s="150">
        <v>26</v>
      </c>
      <c r="W33" s="150">
        <v>30</v>
      </c>
      <c r="X33" s="150">
        <v>11</v>
      </c>
      <c r="Y33" s="150">
        <v>14</v>
      </c>
      <c r="Z33" s="150">
        <v>14</v>
      </c>
      <c r="AA33" s="150">
        <v>14</v>
      </c>
      <c r="AB33" s="150">
        <v>23</v>
      </c>
      <c r="AC33" s="150">
        <v>21</v>
      </c>
      <c r="AD33" s="150">
        <v>21</v>
      </c>
      <c r="AE33" s="150">
        <v>25</v>
      </c>
      <c r="AF33" s="150">
        <v>24</v>
      </c>
      <c r="AG33" s="150">
        <v>24</v>
      </c>
      <c r="AH33" s="150">
        <v>24</v>
      </c>
      <c r="AI33" s="150">
        <v>25</v>
      </c>
      <c r="AJ33" s="150">
        <v>31</v>
      </c>
      <c r="AK33" s="150">
        <v>30</v>
      </c>
      <c r="AL33" s="150">
        <v>30</v>
      </c>
      <c r="AM33" s="150">
        <v>32</v>
      </c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</row>
    <row r="34" spans="1:61" s="129" customFormat="1" ht="36.75" customHeight="1" x14ac:dyDescent="0.25">
      <c r="A34" s="207"/>
      <c r="B34" s="208" t="s">
        <v>538</v>
      </c>
      <c r="C34" s="207" t="s">
        <v>36</v>
      </c>
      <c r="D34" s="394">
        <v>203</v>
      </c>
      <c r="E34" s="340">
        <v>197</v>
      </c>
      <c r="F34" s="340">
        <v>197</v>
      </c>
      <c r="G34" s="340">
        <v>212</v>
      </c>
      <c r="H34" s="340">
        <v>97.044334975369466</v>
      </c>
      <c r="I34" s="340">
        <v>97.044334975369466</v>
      </c>
      <c r="J34" s="389">
        <f t="shared" si="0"/>
        <v>107.61421319796955</v>
      </c>
      <c r="K34" s="394"/>
      <c r="L34" s="150">
        <v>44</v>
      </c>
      <c r="M34" s="150">
        <v>43</v>
      </c>
      <c r="N34" s="150">
        <v>43</v>
      </c>
      <c r="O34" s="150">
        <v>45</v>
      </c>
      <c r="P34" s="150">
        <v>42</v>
      </c>
      <c r="Q34" s="150">
        <v>41</v>
      </c>
      <c r="R34" s="150">
        <v>41</v>
      </c>
      <c r="S34" s="150">
        <v>43</v>
      </c>
      <c r="T34" s="150">
        <v>28</v>
      </c>
      <c r="U34" s="150">
        <v>24</v>
      </c>
      <c r="V34" s="150">
        <v>24</v>
      </c>
      <c r="W34" s="150">
        <v>28</v>
      </c>
      <c r="X34" s="150">
        <v>11</v>
      </c>
      <c r="Y34" s="150">
        <v>14</v>
      </c>
      <c r="Z34" s="150">
        <v>14</v>
      </c>
      <c r="AA34" s="150">
        <v>14</v>
      </c>
      <c r="AB34" s="150">
        <v>23</v>
      </c>
      <c r="AC34" s="150">
        <v>21</v>
      </c>
      <c r="AD34" s="150">
        <v>21</v>
      </c>
      <c r="AE34" s="150">
        <v>25</v>
      </c>
      <c r="AF34" s="150">
        <v>24</v>
      </c>
      <c r="AG34" s="150">
        <v>24</v>
      </c>
      <c r="AH34" s="150">
        <v>24</v>
      </c>
      <c r="AI34" s="150">
        <v>25</v>
      </c>
      <c r="AJ34" s="150">
        <v>31</v>
      </c>
      <c r="AK34" s="150">
        <v>30</v>
      </c>
      <c r="AL34" s="150">
        <v>30</v>
      </c>
      <c r="AM34" s="150">
        <v>32</v>
      </c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</row>
    <row r="35" spans="1:61" ht="36.75" customHeight="1" x14ac:dyDescent="0.25">
      <c r="A35" s="347"/>
      <c r="B35" s="348" t="s">
        <v>539</v>
      </c>
      <c r="C35" s="347" t="s">
        <v>28</v>
      </c>
      <c r="D35" s="395">
        <v>98.543689320387998</v>
      </c>
      <c r="E35" s="350">
        <v>98.994974874371863</v>
      </c>
      <c r="F35" s="350">
        <v>98.994974874371863</v>
      </c>
      <c r="G35" s="150">
        <v>99.065420560747654</v>
      </c>
      <c r="H35" s="351">
        <v>100.45795479862403</v>
      </c>
      <c r="I35" s="351">
        <v>100.45795479862403</v>
      </c>
      <c r="J35" s="389">
        <f t="shared" si="0"/>
        <v>100.07116087100904</v>
      </c>
      <c r="K35" s="395"/>
      <c r="L35" s="150">
        <v>97.777777777777999</v>
      </c>
      <c r="M35" s="150">
        <v>100</v>
      </c>
      <c r="N35" s="150">
        <v>100</v>
      </c>
      <c r="O35" s="150">
        <v>100</v>
      </c>
      <c r="P35" s="150">
        <v>97.674418604650995</v>
      </c>
      <c r="Q35" s="346">
        <v>100</v>
      </c>
      <c r="R35" s="346">
        <v>100</v>
      </c>
      <c r="S35" s="346">
        <v>100</v>
      </c>
      <c r="T35" s="346">
        <v>96.551724137931004</v>
      </c>
      <c r="U35" s="346">
        <v>92.307692307692307</v>
      </c>
      <c r="V35" s="346">
        <v>92.307692307692307</v>
      </c>
      <c r="W35" s="346">
        <v>93.333333333333343</v>
      </c>
      <c r="X35" s="346">
        <v>100</v>
      </c>
      <c r="Y35" s="346">
        <v>99.999999999999986</v>
      </c>
      <c r="Z35" s="346">
        <v>99.999999999999986</v>
      </c>
      <c r="AA35" s="346">
        <v>99.999999999999986</v>
      </c>
      <c r="AB35" s="346">
        <v>100</v>
      </c>
      <c r="AC35" s="346">
        <v>100</v>
      </c>
      <c r="AD35" s="346">
        <v>100</v>
      </c>
      <c r="AE35" s="346">
        <v>100</v>
      </c>
      <c r="AF35" s="346">
        <v>100</v>
      </c>
      <c r="AG35" s="346">
        <v>100</v>
      </c>
      <c r="AH35" s="346">
        <v>100</v>
      </c>
      <c r="AI35" s="346">
        <v>100</v>
      </c>
      <c r="AJ35" s="346">
        <v>100</v>
      </c>
      <c r="AK35" s="346">
        <v>100</v>
      </c>
      <c r="AL35" s="346">
        <v>100</v>
      </c>
      <c r="AM35" s="346">
        <v>100</v>
      </c>
    </row>
    <row r="36" spans="1:61" s="239" customFormat="1" ht="36.75" customHeight="1" x14ac:dyDescent="0.25">
      <c r="A36" s="222">
        <v>6</v>
      </c>
      <c r="B36" s="224" t="s">
        <v>543</v>
      </c>
      <c r="C36" s="222" t="s">
        <v>544</v>
      </c>
      <c r="D36" s="339">
        <v>28</v>
      </c>
      <c r="E36" s="335">
        <v>28</v>
      </c>
      <c r="F36" s="335">
        <v>28</v>
      </c>
      <c r="G36" s="335">
        <v>28</v>
      </c>
      <c r="H36" s="335">
        <v>99.999999999999986</v>
      </c>
      <c r="I36" s="335">
        <v>99.999999999999986</v>
      </c>
      <c r="J36" s="389">
        <f t="shared" si="0"/>
        <v>99.999999999999986</v>
      </c>
      <c r="K36" s="339"/>
      <c r="L36" s="339">
        <v>5</v>
      </c>
      <c r="M36" s="339">
        <v>5</v>
      </c>
      <c r="N36" s="339">
        <v>5</v>
      </c>
      <c r="O36" s="339">
        <v>5</v>
      </c>
      <c r="P36" s="339">
        <v>6</v>
      </c>
      <c r="Q36" s="339">
        <v>6</v>
      </c>
      <c r="R36" s="339">
        <v>6</v>
      </c>
      <c r="S36" s="339">
        <v>6</v>
      </c>
      <c r="T36" s="339">
        <v>4</v>
      </c>
      <c r="U36" s="339">
        <v>4</v>
      </c>
      <c r="V36" s="339">
        <v>4</v>
      </c>
      <c r="W36" s="339">
        <v>4</v>
      </c>
      <c r="X36" s="339">
        <v>3</v>
      </c>
      <c r="Y36" s="339">
        <v>3</v>
      </c>
      <c r="Z36" s="339">
        <v>3</v>
      </c>
      <c r="AA36" s="339">
        <v>3</v>
      </c>
      <c r="AB36" s="339">
        <v>3</v>
      </c>
      <c r="AC36" s="339">
        <v>3</v>
      </c>
      <c r="AD36" s="339">
        <v>3</v>
      </c>
      <c r="AE36" s="339">
        <v>3</v>
      </c>
      <c r="AF36" s="339">
        <v>3</v>
      </c>
      <c r="AG36" s="339">
        <v>3</v>
      </c>
      <c r="AH36" s="339">
        <v>3</v>
      </c>
      <c r="AI36" s="339">
        <v>3</v>
      </c>
      <c r="AJ36" s="339">
        <v>4</v>
      </c>
      <c r="AK36" s="339">
        <v>4</v>
      </c>
      <c r="AL36" s="339">
        <v>4</v>
      </c>
      <c r="AM36" s="339">
        <v>4</v>
      </c>
    </row>
    <row r="37" spans="1:61" s="129" customFormat="1" ht="36.75" customHeight="1" x14ac:dyDescent="0.25">
      <c r="A37" s="207"/>
      <c r="B37" s="208" t="s">
        <v>545</v>
      </c>
      <c r="C37" s="207" t="s">
        <v>544</v>
      </c>
      <c r="D37" s="390">
        <v>12</v>
      </c>
      <c r="E37" s="340">
        <v>12</v>
      </c>
      <c r="F37" s="340">
        <v>12</v>
      </c>
      <c r="G37" s="340">
        <v>12</v>
      </c>
      <c r="H37" s="340">
        <v>100</v>
      </c>
      <c r="I37" s="340">
        <v>100</v>
      </c>
      <c r="J37" s="389">
        <f t="shared" si="0"/>
        <v>100</v>
      </c>
      <c r="K37" s="390"/>
      <c r="L37" s="150">
        <v>2</v>
      </c>
      <c r="M37" s="150">
        <v>2</v>
      </c>
      <c r="N37" s="150">
        <v>2</v>
      </c>
      <c r="O37" s="150">
        <v>2</v>
      </c>
      <c r="P37" s="150">
        <v>3</v>
      </c>
      <c r="Q37" s="150">
        <v>3</v>
      </c>
      <c r="R37" s="150">
        <v>3</v>
      </c>
      <c r="S37" s="150">
        <v>3</v>
      </c>
      <c r="T37" s="150">
        <v>2</v>
      </c>
      <c r="U37" s="150">
        <v>2</v>
      </c>
      <c r="V37" s="150">
        <v>2</v>
      </c>
      <c r="W37" s="150">
        <v>2</v>
      </c>
      <c r="X37" s="150">
        <v>1</v>
      </c>
      <c r="Y37" s="150">
        <v>1</v>
      </c>
      <c r="Z37" s="150">
        <v>1</v>
      </c>
      <c r="AA37" s="150">
        <v>1</v>
      </c>
      <c r="AB37" s="150">
        <v>1</v>
      </c>
      <c r="AC37" s="150">
        <v>1</v>
      </c>
      <c r="AD37" s="150">
        <v>1</v>
      </c>
      <c r="AE37" s="150">
        <v>1</v>
      </c>
      <c r="AF37" s="150">
        <v>1</v>
      </c>
      <c r="AG37" s="150">
        <v>1</v>
      </c>
      <c r="AH37" s="150">
        <v>1</v>
      </c>
      <c r="AI37" s="150">
        <v>1</v>
      </c>
      <c r="AJ37" s="150">
        <v>2</v>
      </c>
      <c r="AK37" s="150">
        <v>2</v>
      </c>
      <c r="AL37" s="150">
        <v>2</v>
      </c>
      <c r="AM37" s="150">
        <v>2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</row>
    <row r="38" spans="1:61" s="129" customFormat="1" ht="36.75" customHeight="1" x14ac:dyDescent="0.25">
      <c r="A38" s="207"/>
      <c r="B38" s="208" t="s">
        <v>546</v>
      </c>
      <c r="C38" s="207" t="s">
        <v>544</v>
      </c>
      <c r="D38" s="390">
        <v>8</v>
      </c>
      <c r="E38" s="340">
        <v>8</v>
      </c>
      <c r="F38" s="340">
        <v>8</v>
      </c>
      <c r="G38" s="340">
        <v>8</v>
      </c>
      <c r="H38" s="340">
        <v>100</v>
      </c>
      <c r="I38" s="340">
        <v>100</v>
      </c>
      <c r="J38" s="389">
        <f t="shared" si="0"/>
        <v>100</v>
      </c>
      <c r="K38" s="390"/>
      <c r="L38" s="150">
        <v>2</v>
      </c>
      <c r="M38" s="150">
        <v>2</v>
      </c>
      <c r="N38" s="150">
        <v>2</v>
      </c>
      <c r="O38" s="150">
        <v>2</v>
      </c>
      <c r="P38" s="150">
        <v>2</v>
      </c>
      <c r="Q38" s="150">
        <v>2</v>
      </c>
      <c r="R38" s="150">
        <v>2</v>
      </c>
      <c r="S38" s="150">
        <v>2</v>
      </c>
      <c r="T38" s="150">
        <v>1</v>
      </c>
      <c r="U38" s="150">
        <v>1</v>
      </c>
      <c r="V38" s="150">
        <v>1</v>
      </c>
      <c r="W38" s="150">
        <v>1</v>
      </c>
      <c r="X38" s="150">
        <v>1</v>
      </c>
      <c r="Y38" s="150">
        <v>1</v>
      </c>
      <c r="Z38" s="150">
        <v>1</v>
      </c>
      <c r="AA38" s="150">
        <v>1</v>
      </c>
      <c r="AB38" s="150">
        <v>1</v>
      </c>
      <c r="AC38" s="150">
        <v>1</v>
      </c>
      <c r="AD38" s="150">
        <v>1</v>
      </c>
      <c r="AE38" s="150">
        <v>1</v>
      </c>
      <c r="AF38" s="150">
        <v>1</v>
      </c>
      <c r="AG38" s="150">
        <v>1</v>
      </c>
      <c r="AH38" s="150">
        <v>1</v>
      </c>
      <c r="AI38" s="150">
        <v>1</v>
      </c>
      <c r="AJ38" s="150"/>
      <c r="AK38" s="150"/>
      <c r="AL38" s="150"/>
      <c r="AM38" s="150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</row>
    <row r="39" spans="1:61" s="129" customFormat="1" ht="36.75" customHeight="1" x14ac:dyDescent="0.25">
      <c r="A39" s="207"/>
      <c r="B39" s="208" t="s">
        <v>547</v>
      </c>
      <c r="C39" s="207" t="s">
        <v>544</v>
      </c>
      <c r="D39" s="390">
        <v>2</v>
      </c>
      <c r="E39" s="340">
        <v>2</v>
      </c>
      <c r="F39" s="340">
        <v>2</v>
      </c>
      <c r="G39" s="340">
        <v>2</v>
      </c>
      <c r="H39" s="340">
        <v>100</v>
      </c>
      <c r="I39" s="340">
        <v>100</v>
      </c>
      <c r="J39" s="389">
        <f t="shared" si="0"/>
        <v>100</v>
      </c>
      <c r="K39" s="39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>
        <v>2</v>
      </c>
      <c r="AK39" s="150">
        <v>2</v>
      </c>
      <c r="AL39" s="150">
        <v>2</v>
      </c>
      <c r="AM39" s="150">
        <v>2</v>
      </c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</row>
    <row r="40" spans="1:61" s="129" customFormat="1" ht="36.75" customHeight="1" x14ac:dyDescent="0.25">
      <c r="A40" s="207"/>
      <c r="B40" s="208" t="s">
        <v>548</v>
      </c>
      <c r="C40" s="207" t="s">
        <v>544</v>
      </c>
      <c r="D40" s="390">
        <v>6</v>
      </c>
      <c r="E40" s="340">
        <v>6</v>
      </c>
      <c r="F40" s="340">
        <v>6</v>
      </c>
      <c r="G40" s="340">
        <v>6</v>
      </c>
      <c r="H40" s="340">
        <v>100</v>
      </c>
      <c r="I40" s="340">
        <v>100</v>
      </c>
      <c r="J40" s="389">
        <f t="shared" si="0"/>
        <v>100</v>
      </c>
      <c r="K40" s="390"/>
      <c r="L40" s="150">
        <v>1</v>
      </c>
      <c r="M40" s="150">
        <v>1</v>
      </c>
      <c r="N40" s="150">
        <v>1</v>
      </c>
      <c r="O40" s="150">
        <v>1</v>
      </c>
      <c r="P40" s="150">
        <v>1</v>
      </c>
      <c r="Q40" s="150">
        <v>1</v>
      </c>
      <c r="R40" s="150">
        <v>1</v>
      </c>
      <c r="S40" s="150">
        <v>1</v>
      </c>
      <c r="T40" s="150">
        <v>1</v>
      </c>
      <c r="U40" s="150">
        <v>1</v>
      </c>
      <c r="V40" s="150">
        <v>1</v>
      </c>
      <c r="W40" s="150">
        <v>1</v>
      </c>
      <c r="X40" s="150">
        <v>1</v>
      </c>
      <c r="Y40" s="150">
        <v>1</v>
      </c>
      <c r="Z40" s="150">
        <v>1</v>
      </c>
      <c r="AA40" s="150">
        <v>1</v>
      </c>
      <c r="AB40" s="150">
        <v>1</v>
      </c>
      <c r="AC40" s="150">
        <v>1</v>
      </c>
      <c r="AD40" s="150">
        <v>1</v>
      </c>
      <c r="AE40" s="150">
        <v>1</v>
      </c>
      <c r="AF40" s="150">
        <v>1</v>
      </c>
      <c r="AG40" s="150">
        <v>1</v>
      </c>
      <c r="AH40" s="150">
        <v>1</v>
      </c>
      <c r="AI40" s="150">
        <v>1</v>
      </c>
      <c r="AJ40" s="150"/>
      <c r="AK40" s="150"/>
      <c r="AL40" s="150"/>
      <c r="AM40" s="150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</row>
    <row r="41" spans="1:61" s="239" customFormat="1" ht="58.5" customHeight="1" x14ac:dyDescent="0.25">
      <c r="A41" s="222">
        <v>7</v>
      </c>
      <c r="B41" s="89" t="s">
        <v>549</v>
      </c>
      <c r="C41" s="230" t="s">
        <v>544</v>
      </c>
      <c r="D41" s="399">
        <v>28</v>
      </c>
      <c r="E41" s="335">
        <v>23</v>
      </c>
      <c r="F41" s="335">
        <v>28</v>
      </c>
      <c r="G41" s="335">
        <v>28</v>
      </c>
      <c r="H41" s="335">
        <v>82.142857142857139</v>
      </c>
      <c r="I41" s="335">
        <v>99.999999999999986</v>
      </c>
      <c r="J41" s="389">
        <f t="shared" si="0"/>
        <v>99.999999999999986</v>
      </c>
      <c r="K41" s="399"/>
      <c r="L41" s="339">
        <v>5</v>
      </c>
      <c r="M41" s="339">
        <v>4</v>
      </c>
      <c r="N41" s="339">
        <v>5</v>
      </c>
      <c r="O41" s="339">
        <v>5</v>
      </c>
      <c r="P41" s="339">
        <v>6</v>
      </c>
      <c r="Q41" s="339">
        <v>6</v>
      </c>
      <c r="R41" s="339">
        <v>6</v>
      </c>
      <c r="S41" s="339">
        <v>6</v>
      </c>
      <c r="T41" s="339">
        <v>4</v>
      </c>
      <c r="U41" s="339">
        <v>3</v>
      </c>
      <c r="V41" s="339">
        <v>4</v>
      </c>
      <c r="W41" s="339">
        <v>4</v>
      </c>
      <c r="X41" s="339">
        <v>3</v>
      </c>
      <c r="Y41" s="339">
        <v>3</v>
      </c>
      <c r="Z41" s="339">
        <v>3</v>
      </c>
      <c r="AA41" s="339">
        <v>3</v>
      </c>
      <c r="AB41" s="339">
        <v>3</v>
      </c>
      <c r="AC41" s="339">
        <v>1</v>
      </c>
      <c r="AD41" s="339">
        <v>3</v>
      </c>
      <c r="AE41" s="339">
        <v>3</v>
      </c>
      <c r="AF41" s="339">
        <v>3</v>
      </c>
      <c r="AG41" s="339">
        <v>3</v>
      </c>
      <c r="AH41" s="339">
        <v>3</v>
      </c>
      <c r="AI41" s="339">
        <v>3</v>
      </c>
      <c r="AJ41" s="339">
        <v>4</v>
      </c>
      <c r="AK41" s="339">
        <v>2</v>
      </c>
      <c r="AL41" s="339">
        <v>4</v>
      </c>
      <c r="AM41" s="339">
        <v>4</v>
      </c>
      <c r="AN41" s="172"/>
    </row>
    <row r="42" spans="1:61" s="129" customFormat="1" ht="36.75" customHeight="1" x14ac:dyDescent="0.25">
      <c r="A42" s="207"/>
      <c r="B42" s="208" t="s">
        <v>550</v>
      </c>
      <c r="C42" s="207" t="s">
        <v>544</v>
      </c>
      <c r="D42" s="390">
        <v>28</v>
      </c>
      <c r="E42" s="340">
        <v>23</v>
      </c>
      <c r="F42" s="340">
        <v>28</v>
      </c>
      <c r="G42" s="340">
        <v>28</v>
      </c>
      <c r="H42" s="340">
        <v>82.142857142857139</v>
      </c>
      <c r="I42" s="340">
        <v>99.999999999999986</v>
      </c>
      <c r="J42" s="389">
        <f t="shared" si="0"/>
        <v>99.999999999999986</v>
      </c>
      <c r="K42" s="390"/>
      <c r="L42" s="150">
        <v>5</v>
      </c>
      <c r="M42" s="150">
        <v>4</v>
      </c>
      <c r="N42" s="150">
        <v>5</v>
      </c>
      <c r="O42" s="150">
        <v>5</v>
      </c>
      <c r="P42" s="150">
        <v>6</v>
      </c>
      <c r="Q42" s="150">
        <v>6</v>
      </c>
      <c r="R42" s="150">
        <v>6</v>
      </c>
      <c r="S42" s="150">
        <v>6</v>
      </c>
      <c r="T42" s="150">
        <v>4</v>
      </c>
      <c r="U42" s="150">
        <v>3</v>
      </c>
      <c r="V42" s="150">
        <v>4</v>
      </c>
      <c r="W42" s="150">
        <v>4</v>
      </c>
      <c r="X42" s="150">
        <v>3</v>
      </c>
      <c r="Y42" s="150">
        <v>3</v>
      </c>
      <c r="Z42" s="150">
        <v>3</v>
      </c>
      <c r="AA42" s="150">
        <v>3</v>
      </c>
      <c r="AB42" s="150">
        <v>3</v>
      </c>
      <c r="AC42" s="150">
        <v>1</v>
      </c>
      <c r="AD42" s="150">
        <v>3</v>
      </c>
      <c r="AE42" s="150">
        <v>3</v>
      </c>
      <c r="AF42" s="150">
        <v>3</v>
      </c>
      <c r="AG42" s="150">
        <v>3</v>
      </c>
      <c r="AH42" s="150">
        <v>3</v>
      </c>
      <c r="AI42" s="150">
        <v>3</v>
      </c>
      <c r="AJ42" s="150">
        <v>4</v>
      </c>
      <c r="AK42" s="150">
        <v>2</v>
      </c>
      <c r="AL42" s="150">
        <v>4</v>
      </c>
      <c r="AM42" s="150">
        <v>4</v>
      </c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</row>
    <row r="43" spans="1:61" ht="36.75" customHeight="1" x14ac:dyDescent="0.25">
      <c r="A43" s="347"/>
      <c r="B43" s="391" t="s">
        <v>551</v>
      </c>
      <c r="C43" s="347" t="s">
        <v>28</v>
      </c>
      <c r="D43" s="350">
        <v>100</v>
      </c>
      <c r="E43" s="351">
        <v>82.142857142857139</v>
      </c>
      <c r="F43" s="351">
        <v>100</v>
      </c>
      <c r="G43" s="340">
        <v>99.999999999999986</v>
      </c>
      <c r="H43" s="351">
        <v>82.142857142857139</v>
      </c>
      <c r="I43" s="351">
        <v>100</v>
      </c>
      <c r="J43" s="389">
        <f t="shared" si="0"/>
        <v>99.999999999999986</v>
      </c>
      <c r="K43" s="350"/>
      <c r="L43" s="150">
        <v>100</v>
      </c>
      <c r="M43" s="150">
        <v>80</v>
      </c>
      <c r="N43" s="150">
        <v>100</v>
      </c>
      <c r="O43" s="150">
        <v>100</v>
      </c>
      <c r="P43" s="150">
        <v>100</v>
      </c>
      <c r="Q43" s="150">
        <v>100</v>
      </c>
      <c r="R43" s="150">
        <v>100</v>
      </c>
      <c r="S43" s="150">
        <v>100</v>
      </c>
      <c r="T43" s="150">
        <v>100</v>
      </c>
      <c r="U43" s="150">
        <v>75</v>
      </c>
      <c r="V43" s="150">
        <v>100</v>
      </c>
      <c r="W43" s="150">
        <v>100</v>
      </c>
      <c r="X43" s="150">
        <v>100</v>
      </c>
      <c r="Y43" s="150">
        <v>100</v>
      </c>
      <c r="Z43" s="150">
        <v>100</v>
      </c>
      <c r="AA43" s="150">
        <v>100</v>
      </c>
      <c r="AB43" s="150">
        <v>100</v>
      </c>
      <c r="AC43" s="150">
        <v>33.333333333333336</v>
      </c>
      <c r="AD43" s="150">
        <v>100</v>
      </c>
      <c r="AE43" s="150">
        <v>100</v>
      </c>
      <c r="AF43" s="150">
        <v>100</v>
      </c>
      <c r="AG43" s="150">
        <v>100</v>
      </c>
      <c r="AH43" s="150">
        <v>100</v>
      </c>
      <c r="AI43" s="150">
        <v>100</v>
      </c>
      <c r="AJ43" s="150">
        <v>100</v>
      </c>
      <c r="AK43" s="150">
        <v>50</v>
      </c>
      <c r="AL43" s="150">
        <v>100</v>
      </c>
      <c r="AM43" s="150">
        <v>100</v>
      </c>
    </row>
    <row r="44" spans="1:61" ht="36.75" customHeight="1" x14ac:dyDescent="0.25">
      <c r="A44" s="347"/>
      <c r="B44" s="348" t="s">
        <v>552</v>
      </c>
      <c r="C44" s="347" t="s">
        <v>28</v>
      </c>
      <c r="D44" s="350">
        <v>100</v>
      </c>
      <c r="E44" s="351">
        <v>83.333333333333343</v>
      </c>
      <c r="F44" s="351">
        <v>100</v>
      </c>
      <c r="G44" s="340">
        <v>100</v>
      </c>
      <c r="H44" s="351">
        <v>83.333333333333343</v>
      </c>
      <c r="I44" s="351">
        <v>100</v>
      </c>
      <c r="J44" s="389">
        <f t="shared" si="0"/>
        <v>100</v>
      </c>
      <c r="K44" s="350"/>
      <c r="L44" s="150">
        <v>100</v>
      </c>
      <c r="M44" s="150">
        <v>100</v>
      </c>
      <c r="N44" s="150">
        <v>100</v>
      </c>
      <c r="O44" s="150">
        <v>100</v>
      </c>
      <c r="P44" s="150">
        <v>100</v>
      </c>
      <c r="Q44" s="150">
        <v>100</v>
      </c>
      <c r="R44" s="150">
        <v>100</v>
      </c>
      <c r="S44" s="150">
        <v>100</v>
      </c>
      <c r="T44" s="150">
        <v>100</v>
      </c>
      <c r="U44" s="150">
        <v>100</v>
      </c>
      <c r="V44" s="150">
        <v>100</v>
      </c>
      <c r="W44" s="150">
        <v>100</v>
      </c>
      <c r="X44" s="150">
        <v>100</v>
      </c>
      <c r="Y44" s="150">
        <v>100</v>
      </c>
      <c r="Z44" s="150">
        <v>100</v>
      </c>
      <c r="AA44" s="150">
        <v>100</v>
      </c>
      <c r="AB44" s="150">
        <v>100</v>
      </c>
      <c r="AC44" s="150">
        <v>0</v>
      </c>
      <c r="AD44" s="150">
        <v>100</v>
      </c>
      <c r="AE44" s="150">
        <v>100</v>
      </c>
      <c r="AF44" s="150">
        <v>100</v>
      </c>
      <c r="AG44" s="150">
        <v>100</v>
      </c>
      <c r="AH44" s="150">
        <v>100</v>
      </c>
      <c r="AI44" s="150">
        <v>100</v>
      </c>
      <c r="AJ44" s="150">
        <v>100</v>
      </c>
      <c r="AK44" s="150">
        <v>50</v>
      </c>
      <c r="AL44" s="150">
        <v>100</v>
      </c>
      <c r="AM44" s="150">
        <v>100</v>
      </c>
    </row>
    <row r="45" spans="1:61" s="129" customFormat="1" ht="42" hidden="1" customHeight="1" x14ac:dyDescent="0.25">
      <c r="A45" s="207"/>
      <c r="B45" s="400" t="s">
        <v>553</v>
      </c>
      <c r="C45" s="207"/>
      <c r="D45" s="390">
        <v>12</v>
      </c>
      <c r="E45" s="340">
        <v>10</v>
      </c>
      <c r="F45" s="340">
        <v>12</v>
      </c>
      <c r="G45" s="340">
        <v>12</v>
      </c>
      <c r="H45" s="341">
        <v>-2</v>
      </c>
      <c r="I45" s="341">
        <v>0</v>
      </c>
      <c r="J45" s="389">
        <f t="shared" si="0"/>
        <v>100</v>
      </c>
      <c r="K45" s="390"/>
      <c r="L45" s="150">
        <v>2</v>
      </c>
      <c r="M45" s="150">
        <v>2</v>
      </c>
      <c r="N45" s="150">
        <v>2</v>
      </c>
      <c r="O45" s="150">
        <v>2</v>
      </c>
      <c r="P45" s="150">
        <v>3</v>
      </c>
      <c r="Q45" s="150">
        <v>3</v>
      </c>
      <c r="R45" s="150">
        <v>3</v>
      </c>
      <c r="S45" s="150">
        <v>3</v>
      </c>
      <c r="T45" s="150">
        <v>2</v>
      </c>
      <c r="U45" s="150">
        <v>2</v>
      </c>
      <c r="V45" s="150">
        <v>2</v>
      </c>
      <c r="W45" s="150">
        <v>2</v>
      </c>
      <c r="X45" s="150">
        <v>1</v>
      </c>
      <c r="Y45" s="150">
        <v>1</v>
      </c>
      <c r="Z45" s="150">
        <v>1</v>
      </c>
      <c r="AA45" s="150">
        <v>1</v>
      </c>
      <c r="AB45" s="150">
        <v>1</v>
      </c>
      <c r="AC45" s="150">
        <v>0</v>
      </c>
      <c r="AD45" s="150">
        <v>1</v>
      </c>
      <c r="AE45" s="150">
        <v>1</v>
      </c>
      <c r="AF45" s="150">
        <v>1</v>
      </c>
      <c r="AG45" s="150">
        <v>1</v>
      </c>
      <c r="AH45" s="150">
        <v>1</v>
      </c>
      <c r="AI45" s="150">
        <v>1</v>
      </c>
      <c r="AJ45" s="150">
        <v>2</v>
      </c>
      <c r="AK45" s="150">
        <v>1</v>
      </c>
      <c r="AL45" s="150">
        <v>2</v>
      </c>
      <c r="AM45" s="150">
        <v>2</v>
      </c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</row>
    <row r="46" spans="1:61" ht="42" customHeight="1" x14ac:dyDescent="0.25">
      <c r="A46" s="347"/>
      <c r="B46" s="348" t="s">
        <v>554</v>
      </c>
      <c r="C46" s="347" t="s">
        <v>28</v>
      </c>
      <c r="D46" s="350">
        <v>100</v>
      </c>
      <c r="E46" s="351">
        <v>87.5</v>
      </c>
      <c r="F46" s="351">
        <v>100</v>
      </c>
      <c r="G46" s="340">
        <v>100</v>
      </c>
      <c r="H46" s="351">
        <v>87.5</v>
      </c>
      <c r="I46" s="351">
        <v>100</v>
      </c>
      <c r="J46" s="389">
        <f t="shared" si="0"/>
        <v>100</v>
      </c>
      <c r="K46" s="350"/>
      <c r="L46" s="150">
        <v>100</v>
      </c>
      <c r="M46" s="150">
        <v>50</v>
      </c>
      <c r="N46" s="150">
        <v>100</v>
      </c>
      <c r="O46" s="150">
        <v>100</v>
      </c>
      <c r="P46" s="150">
        <v>100</v>
      </c>
      <c r="Q46" s="150">
        <v>100</v>
      </c>
      <c r="R46" s="150">
        <v>100</v>
      </c>
      <c r="S46" s="150">
        <v>100</v>
      </c>
      <c r="T46" s="150">
        <v>100</v>
      </c>
      <c r="U46" s="150">
        <v>100</v>
      </c>
      <c r="V46" s="150">
        <v>100</v>
      </c>
      <c r="W46" s="150">
        <v>100</v>
      </c>
      <c r="X46" s="150">
        <v>100</v>
      </c>
      <c r="Y46" s="150">
        <v>100</v>
      </c>
      <c r="Z46" s="150">
        <v>100</v>
      </c>
      <c r="AA46" s="150">
        <v>100</v>
      </c>
      <c r="AB46" s="150">
        <v>100</v>
      </c>
      <c r="AC46" s="150">
        <v>100</v>
      </c>
      <c r="AD46" s="150">
        <v>100</v>
      </c>
      <c r="AE46" s="150">
        <v>100</v>
      </c>
      <c r="AF46" s="150">
        <v>100</v>
      </c>
      <c r="AG46" s="150">
        <v>100</v>
      </c>
      <c r="AH46" s="150">
        <v>100</v>
      </c>
      <c r="AI46" s="150">
        <v>100</v>
      </c>
      <c r="AJ46" s="128"/>
      <c r="AK46" s="150"/>
      <c r="AL46" s="150"/>
      <c r="AM46" s="128"/>
    </row>
    <row r="47" spans="1:61" s="129" customFormat="1" ht="42" hidden="1" customHeight="1" x14ac:dyDescent="0.25">
      <c r="A47" s="207"/>
      <c r="B47" s="400" t="s">
        <v>553</v>
      </c>
      <c r="C47" s="207"/>
      <c r="D47" s="390">
        <v>8</v>
      </c>
      <c r="E47" s="340">
        <v>7</v>
      </c>
      <c r="F47" s="340">
        <v>8</v>
      </c>
      <c r="G47" s="340">
        <v>8</v>
      </c>
      <c r="H47" s="341">
        <v>-1</v>
      </c>
      <c r="I47" s="341">
        <v>0</v>
      </c>
      <c r="J47" s="389">
        <f t="shared" si="0"/>
        <v>100</v>
      </c>
      <c r="K47" s="390"/>
      <c r="L47" s="150">
        <v>2</v>
      </c>
      <c r="M47" s="150">
        <v>1</v>
      </c>
      <c r="N47" s="150">
        <v>2</v>
      </c>
      <c r="O47" s="150">
        <v>2</v>
      </c>
      <c r="P47" s="150">
        <v>2</v>
      </c>
      <c r="Q47" s="150">
        <v>2</v>
      </c>
      <c r="R47" s="150">
        <v>2</v>
      </c>
      <c r="S47" s="150">
        <v>2</v>
      </c>
      <c r="T47" s="150">
        <v>1</v>
      </c>
      <c r="U47" s="150">
        <v>1</v>
      </c>
      <c r="V47" s="150">
        <v>1</v>
      </c>
      <c r="W47" s="150">
        <v>1</v>
      </c>
      <c r="X47" s="150">
        <v>1</v>
      </c>
      <c r="Y47" s="150">
        <v>1</v>
      </c>
      <c r="Z47" s="150">
        <v>1</v>
      </c>
      <c r="AA47" s="150">
        <v>1</v>
      </c>
      <c r="AB47" s="150">
        <v>1</v>
      </c>
      <c r="AC47" s="150">
        <v>1</v>
      </c>
      <c r="AD47" s="150">
        <v>1</v>
      </c>
      <c r="AE47" s="150">
        <v>1</v>
      </c>
      <c r="AF47" s="150">
        <v>1</v>
      </c>
      <c r="AG47" s="150">
        <v>1</v>
      </c>
      <c r="AH47" s="150">
        <v>1</v>
      </c>
      <c r="AI47" s="150">
        <v>1</v>
      </c>
      <c r="AJ47" s="150"/>
      <c r="AK47" s="150"/>
      <c r="AL47" s="150"/>
      <c r="AM47" s="150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</row>
    <row r="48" spans="1:61" ht="42" customHeight="1" x14ac:dyDescent="0.25">
      <c r="A48" s="347"/>
      <c r="B48" s="391" t="s">
        <v>555</v>
      </c>
      <c r="C48" s="347" t="s">
        <v>28</v>
      </c>
      <c r="D48" s="350">
        <v>100</v>
      </c>
      <c r="E48" s="351">
        <v>83.333333333333343</v>
      </c>
      <c r="F48" s="351">
        <v>100</v>
      </c>
      <c r="G48" s="340">
        <v>100</v>
      </c>
      <c r="H48" s="351">
        <v>83.333333333333343</v>
      </c>
      <c r="I48" s="351">
        <v>100</v>
      </c>
      <c r="J48" s="389">
        <f t="shared" si="0"/>
        <v>100</v>
      </c>
      <c r="K48" s="350"/>
      <c r="L48" s="150">
        <v>100</v>
      </c>
      <c r="M48" s="340">
        <v>100</v>
      </c>
      <c r="N48" s="340">
        <v>100</v>
      </c>
      <c r="O48" s="340">
        <v>100</v>
      </c>
      <c r="P48" s="150">
        <v>100</v>
      </c>
      <c r="Q48" s="340">
        <v>100</v>
      </c>
      <c r="R48" s="340">
        <v>100</v>
      </c>
      <c r="S48" s="340">
        <v>100</v>
      </c>
      <c r="T48" s="150">
        <v>100</v>
      </c>
      <c r="U48" s="340">
        <v>0</v>
      </c>
      <c r="V48" s="340">
        <v>100</v>
      </c>
      <c r="W48" s="340">
        <v>100</v>
      </c>
      <c r="X48" s="150">
        <v>100</v>
      </c>
      <c r="Y48" s="340">
        <v>100</v>
      </c>
      <c r="Z48" s="340">
        <v>100</v>
      </c>
      <c r="AA48" s="340">
        <v>100</v>
      </c>
      <c r="AB48" s="150">
        <v>100</v>
      </c>
      <c r="AC48" s="340">
        <v>0</v>
      </c>
      <c r="AD48" s="340">
        <v>100</v>
      </c>
      <c r="AE48" s="340">
        <v>100</v>
      </c>
      <c r="AF48" s="150">
        <v>100</v>
      </c>
      <c r="AG48" s="340">
        <v>100</v>
      </c>
      <c r="AH48" s="340">
        <v>100</v>
      </c>
      <c r="AI48" s="340">
        <v>100</v>
      </c>
      <c r="AJ48" s="150"/>
      <c r="AK48" s="150"/>
      <c r="AL48" s="150"/>
      <c r="AM48" s="150"/>
    </row>
    <row r="49" spans="1:61" s="129" customFormat="1" ht="42" hidden="1" customHeight="1" x14ac:dyDescent="0.25">
      <c r="A49" s="207"/>
      <c r="B49" s="400" t="s">
        <v>553</v>
      </c>
      <c r="C49" s="207"/>
      <c r="D49" s="390">
        <v>6</v>
      </c>
      <c r="E49" s="340">
        <v>5</v>
      </c>
      <c r="F49" s="340">
        <v>6</v>
      </c>
      <c r="G49" s="340">
        <v>6</v>
      </c>
      <c r="H49" s="341">
        <v>-1</v>
      </c>
      <c r="I49" s="341">
        <v>0</v>
      </c>
      <c r="J49" s="389">
        <f t="shared" si="0"/>
        <v>100</v>
      </c>
      <c r="K49" s="390"/>
      <c r="L49" s="150">
        <v>1</v>
      </c>
      <c r="M49" s="150">
        <v>1</v>
      </c>
      <c r="N49" s="150">
        <v>1</v>
      </c>
      <c r="O49" s="150">
        <v>1</v>
      </c>
      <c r="P49" s="150">
        <v>1</v>
      </c>
      <c r="Q49" s="150">
        <v>1</v>
      </c>
      <c r="R49" s="150">
        <v>1</v>
      </c>
      <c r="S49" s="150">
        <v>1</v>
      </c>
      <c r="T49" s="150">
        <v>1</v>
      </c>
      <c r="U49" s="150">
        <v>0</v>
      </c>
      <c r="V49" s="150">
        <v>1</v>
      </c>
      <c r="W49" s="150">
        <v>1</v>
      </c>
      <c r="X49" s="150">
        <v>1</v>
      </c>
      <c r="Y49" s="150">
        <v>1</v>
      </c>
      <c r="Z49" s="150">
        <v>1</v>
      </c>
      <c r="AA49" s="150">
        <v>1</v>
      </c>
      <c r="AB49" s="150">
        <v>1</v>
      </c>
      <c r="AC49" s="150">
        <v>0</v>
      </c>
      <c r="AD49" s="150">
        <v>1</v>
      </c>
      <c r="AE49" s="150">
        <v>1</v>
      </c>
      <c r="AF49" s="150">
        <v>1</v>
      </c>
      <c r="AG49" s="150">
        <v>1</v>
      </c>
      <c r="AH49" s="150">
        <v>1</v>
      </c>
      <c r="AI49" s="150">
        <v>1</v>
      </c>
      <c r="AJ49" s="150">
        <v>0</v>
      </c>
      <c r="AK49" s="150"/>
      <c r="AL49" s="150"/>
      <c r="AM49" s="150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</row>
    <row r="50" spans="1:61" ht="42" customHeight="1" x14ac:dyDescent="0.25">
      <c r="A50" s="347"/>
      <c r="B50" s="391" t="s">
        <v>556</v>
      </c>
      <c r="C50" s="347" t="s">
        <v>28</v>
      </c>
      <c r="D50" s="350">
        <v>100</v>
      </c>
      <c r="E50" s="351">
        <v>50</v>
      </c>
      <c r="F50" s="351">
        <v>100</v>
      </c>
      <c r="G50" s="340">
        <v>100</v>
      </c>
      <c r="H50" s="351">
        <v>50</v>
      </c>
      <c r="I50" s="351">
        <v>100</v>
      </c>
      <c r="J50" s="389">
        <f t="shared" si="0"/>
        <v>100</v>
      </c>
      <c r="K50" s="3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>
        <v>100</v>
      </c>
      <c r="AK50" s="340">
        <v>50</v>
      </c>
      <c r="AL50" s="340">
        <v>100</v>
      </c>
      <c r="AM50" s="340">
        <v>100</v>
      </c>
    </row>
    <row r="51" spans="1:61" s="129" customFormat="1" ht="51.75" hidden="1" customHeight="1" x14ac:dyDescent="0.25">
      <c r="A51" s="207"/>
      <c r="B51" s="400" t="s">
        <v>553</v>
      </c>
      <c r="C51" s="207"/>
      <c r="D51" s="390">
        <v>2</v>
      </c>
      <c r="E51" s="340">
        <v>1</v>
      </c>
      <c r="F51" s="340">
        <v>2</v>
      </c>
      <c r="G51" s="340">
        <v>2</v>
      </c>
      <c r="H51" s="340">
        <v>50</v>
      </c>
      <c r="I51" s="340">
        <v>100</v>
      </c>
      <c r="J51" s="389">
        <f t="shared" si="0"/>
        <v>100</v>
      </c>
      <c r="K51" s="390"/>
      <c r="L51" s="150">
        <v>0</v>
      </c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>
        <v>2</v>
      </c>
      <c r="AK51" s="150">
        <v>1</v>
      </c>
      <c r="AL51" s="150">
        <v>2</v>
      </c>
      <c r="AM51" s="150">
        <v>2</v>
      </c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</row>
    <row r="52" spans="1:61" s="129" customFormat="1" ht="36.75" customHeight="1" x14ac:dyDescent="0.25">
      <c r="A52" s="207"/>
      <c r="B52" s="208" t="s">
        <v>557</v>
      </c>
      <c r="C52" s="207" t="s">
        <v>544</v>
      </c>
      <c r="D52" s="390">
        <v>18</v>
      </c>
      <c r="E52" s="340">
        <v>16</v>
      </c>
      <c r="F52" s="340">
        <v>19</v>
      </c>
      <c r="G52" s="340">
        <v>19</v>
      </c>
      <c r="H52" s="340">
        <v>88.888888888888886</v>
      </c>
      <c r="I52" s="340">
        <v>105.55555555555556</v>
      </c>
      <c r="J52" s="389">
        <f t="shared" si="0"/>
        <v>100</v>
      </c>
      <c r="K52" s="390"/>
      <c r="L52" s="150">
        <v>4</v>
      </c>
      <c r="M52" s="150">
        <v>4</v>
      </c>
      <c r="N52" s="150">
        <v>5</v>
      </c>
      <c r="O52" s="150">
        <v>5</v>
      </c>
      <c r="P52" s="150">
        <v>6</v>
      </c>
      <c r="Q52" s="150">
        <v>6</v>
      </c>
      <c r="R52" s="150">
        <v>6</v>
      </c>
      <c r="S52" s="150">
        <v>6</v>
      </c>
      <c r="T52" s="150">
        <v>4</v>
      </c>
      <c r="U52" s="150">
        <v>2</v>
      </c>
      <c r="V52" s="150">
        <v>4</v>
      </c>
      <c r="W52" s="150">
        <v>4</v>
      </c>
      <c r="X52" s="150">
        <v>1</v>
      </c>
      <c r="Y52" s="150">
        <v>1</v>
      </c>
      <c r="Z52" s="150">
        <v>1</v>
      </c>
      <c r="AA52" s="150">
        <v>1</v>
      </c>
      <c r="AB52" s="150">
        <v>2</v>
      </c>
      <c r="AC52" s="150">
        <v>1</v>
      </c>
      <c r="AD52" s="150">
        <v>2</v>
      </c>
      <c r="AE52" s="150">
        <v>2</v>
      </c>
      <c r="AF52" s="150">
        <v>1</v>
      </c>
      <c r="AG52" s="150">
        <v>1</v>
      </c>
      <c r="AH52" s="150">
        <v>1</v>
      </c>
      <c r="AI52" s="150">
        <v>1</v>
      </c>
      <c r="AJ52" s="150">
        <v>0</v>
      </c>
      <c r="AK52" s="150">
        <v>0</v>
      </c>
      <c r="AL52" s="150">
        <v>0</v>
      </c>
      <c r="AM52" s="150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</row>
    <row r="53" spans="1:61" s="129" customFormat="1" ht="51" customHeight="1" x14ac:dyDescent="0.25">
      <c r="A53" s="207"/>
      <c r="B53" s="231" t="s">
        <v>558</v>
      </c>
      <c r="C53" s="207" t="s">
        <v>544</v>
      </c>
      <c r="D53" s="390">
        <v>6</v>
      </c>
      <c r="E53" s="340">
        <v>6</v>
      </c>
      <c r="F53" s="340">
        <v>13</v>
      </c>
      <c r="G53" s="340">
        <v>13</v>
      </c>
      <c r="H53" s="340">
        <v>100</v>
      </c>
      <c r="I53" s="340">
        <v>216.66666666666669</v>
      </c>
      <c r="J53" s="389">
        <f t="shared" si="0"/>
        <v>100</v>
      </c>
      <c r="K53" s="390"/>
      <c r="L53" s="150">
        <v>1</v>
      </c>
      <c r="M53" s="150">
        <v>1</v>
      </c>
      <c r="N53" s="150">
        <v>3</v>
      </c>
      <c r="O53" s="150">
        <v>3</v>
      </c>
      <c r="P53" s="150">
        <v>0</v>
      </c>
      <c r="Q53" s="150">
        <v>1</v>
      </c>
      <c r="R53" s="150">
        <v>1</v>
      </c>
      <c r="S53" s="150">
        <v>1</v>
      </c>
      <c r="T53" s="150">
        <v>1</v>
      </c>
      <c r="U53" s="150">
        <v>1</v>
      </c>
      <c r="V53" s="150">
        <v>2</v>
      </c>
      <c r="W53" s="150">
        <v>2</v>
      </c>
      <c r="X53" s="150">
        <v>0</v>
      </c>
      <c r="Y53" s="150">
        <v>1</v>
      </c>
      <c r="Z53" s="150">
        <v>1</v>
      </c>
      <c r="AA53" s="150">
        <v>1</v>
      </c>
      <c r="AB53" s="150">
        <v>2</v>
      </c>
      <c r="AC53" s="150"/>
      <c r="AD53" s="150">
        <v>2</v>
      </c>
      <c r="AE53" s="150">
        <v>2</v>
      </c>
      <c r="AF53" s="150">
        <v>0</v>
      </c>
      <c r="AG53" s="150">
        <v>1</v>
      </c>
      <c r="AH53" s="150">
        <v>1</v>
      </c>
      <c r="AI53" s="150">
        <v>1</v>
      </c>
      <c r="AJ53" s="150">
        <v>2</v>
      </c>
      <c r="AK53" s="150">
        <v>1</v>
      </c>
      <c r="AL53" s="150">
        <v>3</v>
      </c>
      <c r="AM53" s="150">
        <v>3</v>
      </c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</row>
    <row r="54" spans="1:61" ht="36.75" customHeight="1" x14ac:dyDescent="0.25">
      <c r="A54" s="347" t="s">
        <v>99</v>
      </c>
      <c r="B54" s="391" t="s">
        <v>559</v>
      </c>
      <c r="C54" s="347" t="s">
        <v>28</v>
      </c>
      <c r="D54" s="401">
        <v>64.285714285713993</v>
      </c>
      <c r="E54" s="402">
        <v>57.142857142857139</v>
      </c>
      <c r="F54" s="403">
        <v>67.857142857142847</v>
      </c>
      <c r="G54" s="404">
        <v>67.857142857142847</v>
      </c>
      <c r="H54" s="405">
        <v>88.888888888889284</v>
      </c>
      <c r="I54" s="351">
        <v>105.55555555555603</v>
      </c>
      <c r="J54" s="389">
        <f t="shared" si="0"/>
        <v>100</v>
      </c>
      <c r="K54" s="401"/>
      <c r="L54" s="406">
        <v>80</v>
      </c>
      <c r="M54" s="407">
        <v>100</v>
      </c>
      <c r="N54" s="407">
        <v>100</v>
      </c>
      <c r="O54" s="407">
        <v>100</v>
      </c>
      <c r="P54" s="406">
        <v>100</v>
      </c>
      <c r="Q54" s="407">
        <v>100</v>
      </c>
      <c r="R54" s="407">
        <v>100</v>
      </c>
      <c r="S54" s="407">
        <v>100</v>
      </c>
      <c r="T54" s="406">
        <v>100</v>
      </c>
      <c r="U54" s="407">
        <v>66.666666666666671</v>
      </c>
      <c r="V54" s="407">
        <v>100</v>
      </c>
      <c r="W54" s="407">
        <v>100</v>
      </c>
      <c r="X54" s="408">
        <v>33.333333333333002</v>
      </c>
      <c r="Y54" s="407">
        <v>33.333333333333336</v>
      </c>
      <c r="Z54" s="407">
        <v>33.333333333333336</v>
      </c>
      <c r="AA54" s="407">
        <v>33.333333333333336</v>
      </c>
      <c r="AB54" s="408">
        <v>66.666666666666998</v>
      </c>
      <c r="AC54" s="407">
        <v>100</v>
      </c>
      <c r="AD54" s="407">
        <v>66.666666666666671</v>
      </c>
      <c r="AE54" s="407">
        <v>66.666666666666671</v>
      </c>
      <c r="AF54" s="408">
        <v>33.333333333333002</v>
      </c>
      <c r="AG54" s="407">
        <v>33.333333333333336</v>
      </c>
      <c r="AH54" s="407">
        <v>33.333333333333336</v>
      </c>
      <c r="AI54" s="407">
        <v>33.333333333333336</v>
      </c>
      <c r="AJ54" s="408">
        <v>0</v>
      </c>
      <c r="AK54" s="407">
        <v>0</v>
      </c>
      <c r="AL54" s="407">
        <v>0</v>
      </c>
      <c r="AM54" s="407">
        <v>0</v>
      </c>
      <c r="AN54" s="409"/>
    </row>
    <row r="55" spans="1:61" s="239" customFormat="1" ht="36.75" customHeight="1" x14ac:dyDescent="0.25">
      <c r="A55" s="222">
        <v>8</v>
      </c>
      <c r="B55" s="224" t="s">
        <v>560</v>
      </c>
      <c r="C55" s="222" t="s">
        <v>261</v>
      </c>
      <c r="D55" s="339">
        <v>504</v>
      </c>
      <c r="E55" s="335">
        <v>513</v>
      </c>
      <c r="F55" s="335">
        <v>511</v>
      </c>
      <c r="G55" s="335">
        <v>511</v>
      </c>
      <c r="H55" s="335">
        <v>101.78571428571429</v>
      </c>
      <c r="I55" s="335">
        <v>101.38888888888889</v>
      </c>
      <c r="J55" s="389">
        <f t="shared" si="0"/>
        <v>100</v>
      </c>
      <c r="K55" s="339"/>
      <c r="L55" s="339">
        <v>121</v>
      </c>
      <c r="M55" s="339">
        <v>121</v>
      </c>
      <c r="N55" s="339">
        <v>121</v>
      </c>
      <c r="O55" s="339">
        <v>121</v>
      </c>
      <c r="P55" s="339">
        <v>104</v>
      </c>
      <c r="Q55" s="339">
        <v>104</v>
      </c>
      <c r="R55" s="339">
        <v>104</v>
      </c>
      <c r="S55" s="339">
        <v>104</v>
      </c>
      <c r="T55" s="339">
        <v>67</v>
      </c>
      <c r="U55" s="339">
        <v>67</v>
      </c>
      <c r="V55" s="339">
        <v>67</v>
      </c>
      <c r="W55" s="339">
        <v>67</v>
      </c>
      <c r="X55" s="339">
        <v>34</v>
      </c>
      <c r="Y55" s="339">
        <v>34</v>
      </c>
      <c r="Z55" s="339">
        <v>34</v>
      </c>
      <c r="AA55" s="339">
        <v>34</v>
      </c>
      <c r="AB55" s="339">
        <v>50</v>
      </c>
      <c r="AC55" s="339">
        <v>57</v>
      </c>
      <c r="AD55" s="339">
        <v>57</v>
      </c>
      <c r="AE55" s="339">
        <v>57</v>
      </c>
      <c r="AF55" s="339">
        <v>53</v>
      </c>
      <c r="AG55" s="339">
        <v>53</v>
      </c>
      <c r="AH55" s="339">
        <v>53</v>
      </c>
      <c r="AI55" s="339">
        <v>53</v>
      </c>
      <c r="AJ55" s="339">
        <v>75</v>
      </c>
      <c r="AK55" s="339">
        <v>77</v>
      </c>
      <c r="AL55" s="339">
        <v>75</v>
      </c>
      <c r="AM55" s="339">
        <v>75</v>
      </c>
    </row>
    <row r="56" spans="1:61" ht="36.75" customHeight="1" x14ac:dyDescent="0.25">
      <c r="A56" s="347"/>
      <c r="B56" s="348" t="s">
        <v>561</v>
      </c>
      <c r="C56" s="347" t="s">
        <v>28</v>
      </c>
      <c r="D56" s="392">
        <v>100</v>
      </c>
      <c r="E56" s="392">
        <v>100</v>
      </c>
      <c r="F56" s="392">
        <v>100</v>
      </c>
      <c r="G56" s="390">
        <v>100</v>
      </c>
      <c r="H56" s="351">
        <v>100</v>
      </c>
      <c r="I56" s="351">
        <v>100</v>
      </c>
      <c r="J56" s="389">
        <f t="shared" si="0"/>
        <v>100</v>
      </c>
      <c r="K56" s="392"/>
      <c r="L56" s="150">
        <v>100</v>
      </c>
      <c r="M56" s="150">
        <v>100</v>
      </c>
      <c r="N56" s="150">
        <v>100</v>
      </c>
      <c r="O56" s="150">
        <v>100</v>
      </c>
      <c r="P56" s="150">
        <v>100</v>
      </c>
      <c r="Q56" s="150">
        <v>100</v>
      </c>
      <c r="R56" s="150">
        <v>100</v>
      </c>
      <c r="S56" s="150">
        <v>100</v>
      </c>
      <c r="T56" s="150">
        <v>100</v>
      </c>
      <c r="U56" s="150">
        <v>100</v>
      </c>
      <c r="V56" s="150">
        <v>100</v>
      </c>
      <c r="W56" s="150">
        <v>100</v>
      </c>
      <c r="X56" s="150">
        <v>100</v>
      </c>
      <c r="Y56" s="150">
        <v>100</v>
      </c>
      <c r="Z56" s="150">
        <v>100</v>
      </c>
      <c r="AA56" s="150">
        <v>100</v>
      </c>
      <c r="AB56" s="150">
        <v>100</v>
      </c>
      <c r="AC56" s="150">
        <v>100</v>
      </c>
      <c r="AD56" s="150">
        <v>100</v>
      </c>
      <c r="AE56" s="150">
        <v>100</v>
      </c>
      <c r="AF56" s="150">
        <v>100</v>
      </c>
      <c r="AG56" s="150">
        <v>100</v>
      </c>
      <c r="AH56" s="150">
        <v>100</v>
      </c>
      <c r="AI56" s="150">
        <v>100</v>
      </c>
      <c r="AJ56" s="150">
        <v>100</v>
      </c>
      <c r="AK56" s="150">
        <v>100</v>
      </c>
      <c r="AL56" s="150">
        <v>100</v>
      </c>
      <c r="AM56" s="150">
        <v>100</v>
      </c>
    </row>
    <row r="57" spans="1:61" s="129" customFormat="1" ht="36.75" customHeight="1" x14ac:dyDescent="0.25">
      <c r="A57" s="207" t="s">
        <v>562</v>
      </c>
      <c r="B57" s="208" t="s">
        <v>563</v>
      </c>
      <c r="C57" s="207" t="s">
        <v>261</v>
      </c>
      <c r="D57" s="150">
        <v>170</v>
      </c>
      <c r="E57" s="340">
        <v>172</v>
      </c>
      <c r="F57" s="340">
        <v>170</v>
      </c>
      <c r="G57" s="340">
        <v>170</v>
      </c>
      <c r="H57" s="340">
        <v>101.17647058823529</v>
      </c>
      <c r="I57" s="340">
        <v>100</v>
      </c>
      <c r="J57" s="389">
        <f t="shared" si="0"/>
        <v>100</v>
      </c>
      <c r="K57" s="150"/>
      <c r="L57" s="150">
        <v>34</v>
      </c>
      <c r="M57" s="150">
        <v>34</v>
      </c>
      <c r="N57" s="150">
        <v>34</v>
      </c>
      <c r="O57" s="150">
        <v>34</v>
      </c>
      <c r="P57" s="150">
        <v>42</v>
      </c>
      <c r="Q57" s="150">
        <v>42</v>
      </c>
      <c r="R57" s="150">
        <v>42</v>
      </c>
      <c r="S57" s="150">
        <v>42</v>
      </c>
      <c r="T57" s="150">
        <v>27</v>
      </c>
      <c r="U57" s="150">
        <v>27</v>
      </c>
      <c r="V57" s="150">
        <v>27</v>
      </c>
      <c r="W57" s="150">
        <v>27</v>
      </c>
      <c r="X57" s="150">
        <v>7</v>
      </c>
      <c r="Y57" s="150">
        <v>7</v>
      </c>
      <c r="Z57" s="150">
        <v>7</v>
      </c>
      <c r="AA57" s="150">
        <v>7</v>
      </c>
      <c r="AB57" s="150">
        <v>20</v>
      </c>
      <c r="AC57" s="150">
        <v>20</v>
      </c>
      <c r="AD57" s="150">
        <v>20</v>
      </c>
      <c r="AE57" s="150">
        <v>20</v>
      </c>
      <c r="AF57" s="150">
        <v>18</v>
      </c>
      <c r="AG57" s="150">
        <v>18</v>
      </c>
      <c r="AH57" s="150">
        <v>18</v>
      </c>
      <c r="AI57" s="150">
        <v>18</v>
      </c>
      <c r="AJ57" s="150">
        <v>22</v>
      </c>
      <c r="AK57" s="150">
        <v>24</v>
      </c>
      <c r="AL57" s="150">
        <v>22</v>
      </c>
      <c r="AM57" s="150">
        <v>22</v>
      </c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</row>
    <row r="58" spans="1:61" ht="36.75" customHeight="1" x14ac:dyDescent="0.25">
      <c r="A58" s="347"/>
      <c r="B58" s="348" t="s">
        <v>561</v>
      </c>
      <c r="C58" s="347" t="s">
        <v>28</v>
      </c>
      <c r="D58" s="392">
        <v>100</v>
      </c>
      <c r="E58" s="392">
        <v>100</v>
      </c>
      <c r="F58" s="392">
        <v>100</v>
      </c>
      <c r="G58" s="390">
        <v>100</v>
      </c>
      <c r="H58" s="351">
        <v>100</v>
      </c>
      <c r="I58" s="351">
        <v>100</v>
      </c>
      <c r="J58" s="389">
        <f t="shared" si="0"/>
        <v>100</v>
      </c>
      <c r="K58" s="392"/>
      <c r="L58" s="150">
        <v>100</v>
      </c>
      <c r="M58" s="150">
        <v>100</v>
      </c>
      <c r="N58" s="150">
        <v>100</v>
      </c>
      <c r="O58" s="150">
        <v>100</v>
      </c>
      <c r="P58" s="150">
        <v>100</v>
      </c>
      <c r="Q58" s="150">
        <v>100</v>
      </c>
      <c r="R58" s="150">
        <v>100</v>
      </c>
      <c r="S58" s="150">
        <v>100</v>
      </c>
      <c r="T58" s="150">
        <v>100</v>
      </c>
      <c r="U58" s="150">
        <v>100</v>
      </c>
      <c r="V58" s="150">
        <v>100</v>
      </c>
      <c r="W58" s="150">
        <v>100</v>
      </c>
      <c r="X58" s="150">
        <v>100</v>
      </c>
      <c r="Y58" s="150">
        <v>100</v>
      </c>
      <c r="Z58" s="150">
        <v>100</v>
      </c>
      <c r="AA58" s="150">
        <v>100</v>
      </c>
      <c r="AB58" s="150">
        <v>100</v>
      </c>
      <c r="AC58" s="150">
        <v>100</v>
      </c>
      <c r="AD58" s="150">
        <v>100</v>
      </c>
      <c r="AE58" s="150">
        <v>100</v>
      </c>
      <c r="AF58" s="150">
        <v>100</v>
      </c>
      <c r="AG58" s="150">
        <v>100</v>
      </c>
      <c r="AH58" s="150">
        <v>100</v>
      </c>
      <c r="AI58" s="150">
        <v>100</v>
      </c>
      <c r="AJ58" s="150">
        <v>100</v>
      </c>
      <c r="AK58" s="150">
        <v>100</v>
      </c>
      <c r="AL58" s="150">
        <v>100</v>
      </c>
      <c r="AM58" s="150">
        <v>100</v>
      </c>
    </row>
    <row r="59" spans="1:61" s="129" customFormat="1" ht="36.75" customHeight="1" x14ac:dyDescent="0.25">
      <c r="A59" s="207" t="s">
        <v>564</v>
      </c>
      <c r="B59" s="208" t="s">
        <v>565</v>
      </c>
      <c r="C59" s="207" t="s">
        <v>261</v>
      </c>
      <c r="D59" s="150">
        <v>198</v>
      </c>
      <c r="E59" s="340">
        <v>198</v>
      </c>
      <c r="F59" s="340">
        <v>198</v>
      </c>
      <c r="G59" s="340">
        <v>198</v>
      </c>
      <c r="H59" s="340">
        <v>100</v>
      </c>
      <c r="I59" s="340">
        <v>100</v>
      </c>
      <c r="J59" s="389">
        <f t="shared" si="0"/>
        <v>100</v>
      </c>
      <c r="K59" s="150"/>
      <c r="L59" s="150">
        <v>62</v>
      </c>
      <c r="M59" s="150">
        <v>62</v>
      </c>
      <c r="N59" s="150">
        <v>62</v>
      </c>
      <c r="O59" s="150">
        <v>62</v>
      </c>
      <c r="P59" s="150">
        <v>39</v>
      </c>
      <c r="Q59" s="150">
        <v>39</v>
      </c>
      <c r="R59" s="150">
        <v>39</v>
      </c>
      <c r="S59" s="150">
        <v>39</v>
      </c>
      <c r="T59" s="150">
        <v>20</v>
      </c>
      <c r="U59" s="150">
        <v>20</v>
      </c>
      <c r="V59" s="150">
        <v>20</v>
      </c>
      <c r="W59" s="150">
        <v>20</v>
      </c>
      <c r="X59" s="150">
        <v>12</v>
      </c>
      <c r="Y59" s="150">
        <v>12</v>
      </c>
      <c r="Z59" s="150">
        <v>12</v>
      </c>
      <c r="AA59" s="150">
        <v>12</v>
      </c>
      <c r="AB59" s="150">
        <v>18</v>
      </c>
      <c r="AC59" s="150">
        <v>18</v>
      </c>
      <c r="AD59" s="150">
        <v>18</v>
      </c>
      <c r="AE59" s="150">
        <v>18</v>
      </c>
      <c r="AF59" s="150">
        <v>20</v>
      </c>
      <c r="AG59" s="150">
        <v>20</v>
      </c>
      <c r="AH59" s="150">
        <v>20</v>
      </c>
      <c r="AI59" s="150">
        <v>20</v>
      </c>
      <c r="AJ59" s="150">
        <v>27</v>
      </c>
      <c r="AK59" s="150">
        <v>27</v>
      </c>
      <c r="AL59" s="150">
        <v>27</v>
      </c>
      <c r="AM59" s="150">
        <v>27</v>
      </c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</row>
    <row r="60" spans="1:61" ht="36.75" customHeight="1" x14ac:dyDescent="0.25">
      <c r="A60" s="347"/>
      <c r="B60" s="348" t="s">
        <v>561</v>
      </c>
      <c r="C60" s="347" t="s">
        <v>28</v>
      </c>
      <c r="D60" s="392">
        <v>100</v>
      </c>
      <c r="E60" s="392">
        <v>100</v>
      </c>
      <c r="F60" s="392">
        <v>100</v>
      </c>
      <c r="G60" s="390">
        <v>100</v>
      </c>
      <c r="H60" s="351">
        <v>100</v>
      </c>
      <c r="I60" s="351">
        <v>100</v>
      </c>
      <c r="J60" s="389">
        <f t="shared" si="0"/>
        <v>100</v>
      </c>
      <c r="K60" s="392"/>
      <c r="L60" s="150">
        <v>100</v>
      </c>
      <c r="M60" s="150">
        <v>100</v>
      </c>
      <c r="N60" s="150">
        <v>100</v>
      </c>
      <c r="O60" s="150">
        <v>100</v>
      </c>
      <c r="P60" s="150">
        <v>100</v>
      </c>
      <c r="Q60" s="150">
        <v>100</v>
      </c>
      <c r="R60" s="150">
        <v>100</v>
      </c>
      <c r="S60" s="150">
        <v>100</v>
      </c>
      <c r="T60" s="150">
        <v>100</v>
      </c>
      <c r="U60" s="150">
        <v>100</v>
      </c>
      <c r="V60" s="150">
        <v>100</v>
      </c>
      <c r="W60" s="150">
        <v>100</v>
      </c>
      <c r="X60" s="150">
        <v>100</v>
      </c>
      <c r="Y60" s="150">
        <v>100</v>
      </c>
      <c r="Z60" s="150">
        <v>100</v>
      </c>
      <c r="AA60" s="150">
        <v>100</v>
      </c>
      <c r="AB60" s="150">
        <v>100</v>
      </c>
      <c r="AC60" s="150">
        <v>100</v>
      </c>
      <c r="AD60" s="150">
        <v>100</v>
      </c>
      <c r="AE60" s="150">
        <v>100</v>
      </c>
      <c r="AF60" s="150">
        <v>100</v>
      </c>
      <c r="AG60" s="150">
        <v>100</v>
      </c>
      <c r="AH60" s="150">
        <v>100</v>
      </c>
      <c r="AI60" s="150">
        <v>100</v>
      </c>
      <c r="AJ60" s="150">
        <v>100</v>
      </c>
      <c r="AK60" s="150">
        <v>100</v>
      </c>
      <c r="AL60" s="150">
        <v>100</v>
      </c>
      <c r="AM60" s="150">
        <v>100</v>
      </c>
    </row>
    <row r="61" spans="1:61" s="129" customFormat="1" ht="36.75" customHeight="1" x14ac:dyDescent="0.25">
      <c r="A61" s="207" t="s">
        <v>566</v>
      </c>
      <c r="B61" s="208" t="s">
        <v>567</v>
      </c>
      <c r="C61" s="207" t="s">
        <v>261</v>
      </c>
      <c r="D61" s="150">
        <v>136</v>
      </c>
      <c r="E61" s="340">
        <v>143</v>
      </c>
      <c r="F61" s="340">
        <v>143</v>
      </c>
      <c r="G61" s="340">
        <v>143</v>
      </c>
      <c r="H61" s="340">
        <v>105.14705882352941</v>
      </c>
      <c r="I61" s="340">
        <v>105.14705882352941</v>
      </c>
      <c r="J61" s="389">
        <f t="shared" si="0"/>
        <v>100</v>
      </c>
      <c r="K61" s="150"/>
      <c r="L61" s="150">
        <v>25</v>
      </c>
      <c r="M61" s="150">
        <v>25</v>
      </c>
      <c r="N61" s="150">
        <v>25</v>
      </c>
      <c r="O61" s="150">
        <v>25</v>
      </c>
      <c r="P61" s="150">
        <v>23</v>
      </c>
      <c r="Q61" s="150">
        <v>23</v>
      </c>
      <c r="R61" s="150">
        <v>23</v>
      </c>
      <c r="S61" s="150">
        <v>23</v>
      </c>
      <c r="T61" s="150">
        <v>20</v>
      </c>
      <c r="U61" s="150">
        <v>20</v>
      </c>
      <c r="V61" s="150">
        <v>20</v>
      </c>
      <c r="W61" s="150">
        <v>20</v>
      </c>
      <c r="X61" s="150">
        <v>15</v>
      </c>
      <c r="Y61" s="150">
        <v>15</v>
      </c>
      <c r="Z61" s="150">
        <v>15</v>
      </c>
      <c r="AA61" s="150">
        <v>15</v>
      </c>
      <c r="AB61" s="150">
        <v>12</v>
      </c>
      <c r="AC61" s="150">
        <v>19</v>
      </c>
      <c r="AD61" s="150">
        <v>19</v>
      </c>
      <c r="AE61" s="150">
        <v>19</v>
      </c>
      <c r="AF61" s="150">
        <v>15</v>
      </c>
      <c r="AG61" s="150">
        <v>15</v>
      </c>
      <c r="AH61" s="150">
        <v>15</v>
      </c>
      <c r="AI61" s="150">
        <v>15</v>
      </c>
      <c r="AJ61" s="150">
        <v>26</v>
      </c>
      <c r="AK61" s="150">
        <v>26</v>
      </c>
      <c r="AL61" s="150">
        <v>26</v>
      </c>
      <c r="AM61" s="150">
        <v>26</v>
      </c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</row>
    <row r="62" spans="1:61" ht="36.75" customHeight="1" x14ac:dyDescent="0.25">
      <c r="A62" s="347"/>
      <c r="B62" s="348" t="s">
        <v>561</v>
      </c>
      <c r="C62" s="347" t="s">
        <v>28</v>
      </c>
      <c r="D62" s="392">
        <v>100</v>
      </c>
      <c r="E62" s="392">
        <v>100</v>
      </c>
      <c r="F62" s="392">
        <v>100</v>
      </c>
      <c r="G62" s="390">
        <v>100</v>
      </c>
      <c r="H62" s="351">
        <v>100</v>
      </c>
      <c r="I62" s="351">
        <v>100</v>
      </c>
      <c r="J62" s="389">
        <f t="shared" si="0"/>
        <v>100</v>
      </c>
      <c r="K62" s="392"/>
      <c r="L62" s="150">
        <v>100</v>
      </c>
      <c r="M62" s="150">
        <v>100</v>
      </c>
      <c r="N62" s="150">
        <v>100</v>
      </c>
      <c r="O62" s="150">
        <v>100</v>
      </c>
      <c r="P62" s="150">
        <v>100</v>
      </c>
      <c r="Q62" s="150">
        <v>100</v>
      </c>
      <c r="R62" s="150">
        <v>100</v>
      </c>
      <c r="S62" s="150">
        <v>100</v>
      </c>
      <c r="T62" s="150">
        <v>100</v>
      </c>
      <c r="U62" s="150">
        <v>100</v>
      </c>
      <c r="V62" s="150">
        <v>100</v>
      </c>
      <c r="W62" s="150">
        <v>100</v>
      </c>
      <c r="X62" s="150">
        <v>100</v>
      </c>
      <c r="Y62" s="150">
        <v>100</v>
      </c>
      <c r="Z62" s="150">
        <v>100</v>
      </c>
      <c r="AA62" s="150">
        <v>100</v>
      </c>
      <c r="AB62" s="150">
        <v>100</v>
      </c>
      <c r="AC62" s="150">
        <v>100</v>
      </c>
      <c r="AD62" s="150">
        <v>100</v>
      </c>
      <c r="AE62" s="150">
        <v>100</v>
      </c>
      <c r="AF62" s="150">
        <v>100</v>
      </c>
      <c r="AG62" s="150">
        <v>100</v>
      </c>
      <c r="AH62" s="150">
        <v>100</v>
      </c>
      <c r="AI62" s="150">
        <v>100</v>
      </c>
      <c r="AJ62" s="150">
        <v>100</v>
      </c>
      <c r="AK62" s="150">
        <v>100</v>
      </c>
      <c r="AL62" s="150">
        <v>100</v>
      </c>
      <c r="AM62" s="150">
        <v>100</v>
      </c>
    </row>
    <row r="63" spans="1:61" s="239" customFormat="1" ht="36.75" customHeight="1" x14ac:dyDescent="0.25">
      <c r="A63" s="222">
        <v>9</v>
      </c>
      <c r="B63" s="224" t="s">
        <v>568</v>
      </c>
      <c r="C63" s="222"/>
      <c r="D63" s="150"/>
      <c r="E63" s="335"/>
      <c r="F63" s="335"/>
      <c r="G63" s="335"/>
      <c r="H63" s="340"/>
      <c r="I63" s="340"/>
      <c r="J63" s="389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</row>
    <row r="64" spans="1:61" ht="36.75" customHeight="1" x14ac:dyDescent="0.25">
      <c r="A64" s="347"/>
      <c r="B64" s="348" t="s">
        <v>569</v>
      </c>
      <c r="C64" s="347" t="s">
        <v>28</v>
      </c>
      <c r="D64" s="410">
        <v>54.4</v>
      </c>
      <c r="E64" s="402">
        <v>52.304801031103146</v>
      </c>
      <c r="F64" s="402">
        <v>53.384037946413621</v>
      </c>
      <c r="G64" s="341">
        <v>53.384037946413621</v>
      </c>
      <c r="H64" s="351">
        <v>96.148531307174892</v>
      </c>
      <c r="I64" s="351">
        <v>98.132422695613272</v>
      </c>
      <c r="J64" s="389">
        <f t="shared" si="0"/>
        <v>100</v>
      </c>
      <c r="K64" s="410"/>
      <c r="L64" s="411">
        <v>59</v>
      </c>
      <c r="M64" s="411">
        <v>75.401069518716582</v>
      </c>
      <c r="N64" s="411">
        <v>70.588235294117652</v>
      </c>
      <c r="O64" s="411">
        <v>70.588235294117652</v>
      </c>
      <c r="P64" s="411">
        <v>75.7</v>
      </c>
      <c r="Q64" s="411">
        <v>89.743589743589752</v>
      </c>
      <c r="R64" s="411">
        <v>85.081585081585075</v>
      </c>
      <c r="S64" s="411">
        <v>85.081585081585075</v>
      </c>
      <c r="T64" s="411">
        <v>48.47</v>
      </c>
      <c r="U64" s="411">
        <v>51.960784313725497</v>
      </c>
      <c r="V64" s="411">
        <v>47.712418300653596</v>
      </c>
      <c r="W64" s="411">
        <v>47.712418300653596</v>
      </c>
      <c r="X64" s="411">
        <v>44.9</v>
      </c>
      <c r="Y64" s="411">
        <v>42.307692307692307</v>
      </c>
      <c r="Z64" s="411">
        <v>51.282051282051277</v>
      </c>
      <c r="AA64" s="411">
        <v>51.282051282051277</v>
      </c>
      <c r="AB64" s="411">
        <v>89.2</v>
      </c>
      <c r="AC64" s="411">
        <v>43.478260869565219</v>
      </c>
      <c r="AD64" s="411">
        <v>50.931677018633536</v>
      </c>
      <c r="AE64" s="411">
        <v>50.931677018633536</v>
      </c>
      <c r="AF64" s="411">
        <v>31.3</v>
      </c>
      <c r="AG64" s="411">
        <v>36.904761904761905</v>
      </c>
      <c r="AH64" s="411">
        <v>39.285714285714285</v>
      </c>
      <c r="AI64" s="411">
        <v>39.285714285714285</v>
      </c>
      <c r="AJ64" s="411">
        <v>32</v>
      </c>
      <c r="AK64" s="411">
        <v>26.337448559670783</v>
      </c>
      <c r="AL64" s="411">
        <v>28.806584362139919</v>
      </c>
      <c r="AM64" s="411">
        <v>28.806584362139919</v>
      </c>
    </row>
    <row r="65" spans="1:39" ht="36.75" customHeight="1" x14ac:dyDescent="0.25">
      <c r="A65" s="347"/>
      <c r="B65" s="391" t="s">
        <v>570</v>
      </c>
      <c r="C65" s="347" t="s">
        <v>28</v>
      </c>
      <c r="D65" s="412">
        <v>100</v>
      </c>
      <c r="E65" s="412">
        <v>100</v>
      </c>
      <c r="F65" s="412">
        <v>100</v>
      </c>
      <c r="G65" s="363">
        <v>100</v>
      </c>
      <c r="H65" s="351">
        <v>100</v>
      </c>
      <c r="I65" s="351">
        <v>100</v>
      </c>
      <c r="J65" s="389">
        <f t="shared" si="0"/>
        <v>100</v>
      </c>
      <c r="K65" s="412"/>
      <c r="L65" s="413">
        <v>100</v>
      </c>
      <c r="M65" s="413">
        <v>100</v>
      </c>
      <c r="N65" s="413">
        <v>100</v>
      </c>
      <c r="O65" s="413">
        <v>100</v>
      </c>
      <c r="P65" s="413">
        <v>100</v>
      </c>
      <c r="Q65" s="413">
        <v>100</v>
      </c>
      <c r="R65" s="413">
        <v>100</v>
      </c>
      <c r="S65" s="413">
        <v>100</v>
      </c>
      <c r="T65" s="413">
        <v>100</v>
      </c>
      <c r="U65" s="413">
        <v>100</v>
      </c>
      <c r="V65" s="413">
        <v>100</v>
      </c>
      <c r="W65" s="413">
        <v>100</v>
      </c>
      <c r="X65" s="413">
        <v>100</v>
      </c>
      <c r="Y65" s="413">
        <v>100</v>
      </c>
      <c r="Z65" s="413">
        <v>100</v>
      </c>
      <c r="AA65" s="413">
        <v>100</v>
      </c>
      <c r="AB65" s="413">
        <v>100</v>
      </c>
      <c r="AC65" s="413">
        <v>100</v>
      </c>
      <c r="AD65" s="413">
        <v>100</v>
      </c>
      <c r="AE65" s="413">
        <v>100</v>
      </c>
      <c r="AF65" s="413">
        <v>100</v>
      </c>
      <c r="AG65" s="413">
        <v>100</v>
      </c>
      <c r="AH65" s="413">
        <v>100</v>
      </c>
      <c r="AI65" s="413">
        <v>100</v>
      </c>
      <c r="AJ65" s="413">
        <v>100</v>
      </c>
      <c r="AK65" s="413">
        <v>100</v>
      </c>
      <c r="AL65" s="413">
        <v>100</v>
      </c>
      <c r="AM65" s="413">
        <v>100</v>
      </c>
    </row>
    <row r="66" spans="1:39" ht="36.75" customHeight="1" x14ac:dyDescent="0.25">
      <c r="A66" s="347"/>
      <c r="B66" s="348" t="s">
        <v>571</v>
      </c>
      <c r="C66" s="347" t="s">
        <v>28</v>
      </c>
      <c r="D66" s="412">
        <v>100</v>
      </c>
      <c r="E66" s="412">
        <v>100</v>
      </c>
      <c r="F66" s="412">
        <v>100</v>
      </c>
      <c r="G66" s="363">
        <v>100</v>
      </c>
      <c r="H66" s="351">
        <v>100</v>
      </c>
      <c r="I66" s="351">
        <v>100</v>
      </c>
      <c r="J66" s="389">
        <f t="shared" si="0"/>
        <v>100</v>
      </c>
      <c r="K66" s="412"/>
      <c r="L66" s="413">
        <v>100</v>
      </c>
      <c r="M66" s="413">
        <v>100</v>
      </c>
      <c r="N66" s="413">
        <v>100</v>
      </c>
      <c r="O66" s="413">
        <v>100</v>
      </c>
      <c r="P66" s="413">
        <v>100</v>
      </c>
      <c r="Q66" s="413">
        <v>100</v>
      </c>
      <c r="R66" s="413">
        <v>100</v>
      </c>
      <c r="S66" s="413">
        <v>100</v>
      </c>
      <c r="T66" s="413">
        <v>100</v>
      </c>
      <c r="U66" s="413">
        <v>100</v>
      </c>
      <c r="V66" s="413">
        <v>100</v>
      </c>
      <c r="W66" s="413">
        <v>100</v>
      </c>
      <c r="X66" s="413">
        <v>100</v>
      </c>
      <c r="Y66" s="413">
        <v>100</v>
      </c>
      <c r="Z66" s="413">
        <v>100</v>
      </c>
      <c r="AA66" s="413">
        <v>100</v>
      </c>
      <c r="AB66" s="413">
        <v>100</v>
      </c>
      <c r="AC66" s="413">
        <v>100</v>
      </c>
      <c r="AD66" s="413">
        <v>100</v>
      </c>
      <c r="AE66" s="413">
        <v>100</v>
      </c>
      <c r="AF66" s="413">
        <v>100</v>
      </c>
      <c r="AG66" s="413">
        <v>100</v>
      </c>
      <c r="AH66" s="413">
        <v>100</v>
      </c>
      <c r="AI66" s="413">
        <v>100</v>
      </c>
      <c r="AJ66" s="413">
        <v>100</v>
      </c>
      <c r="AK66" s="413">
        <v>100</v>
      </c>
      <c r="AL66" s="413">
        <v>100</v>
      </c>
      <c r="AM66" s="413">
        <v>100</v>
      </c>
    </row>
    <row r="67" spans="1:39" ht="36.75" customHeight="1" x14ac:dyDescent="0.25">
      <c r="A67" s="347"/>
      <c r="B67" s="348" t="s">
        <v>572</v>
      </c>
      <c r="C67" s="347" t="s">
        <v>28</v>
      </c>
      <c r="D67" s="412">
        <v>100</v>
      </c>
      <c r="E67" s="412">
        <v>100</v>
      </c>
      <c r="F67" s="412">
        <v>100</v>
      </c>
      <c r="G67" s="363">
        <v>100</v>
      </c>
      <c r="H67" s="351">
        <v>100</v>
      </c>
      <c r="I67" s="351">
        <v>100</v>
      </c>
      <c r="J67" s="389">
        <f t="shared" si="0"/>
        <v>100</v>
      </c>
      <c r="K67" s="412"/>
      <c r="L67" s="413">
        <v>100</v>
      </c>
      <c r="M67" s="413">
        <v>100</v>
      </c>
      <c r="N67" s="413">
        <v>100</v>
      </c>
      <c r="O67" s="413">
        <v>100</v>
      </c>
      <c r="P67" s="413">
        <v>100</v>
      </c>
      <c r="Q67" s="413">
        <v>100</v>
      </c>
      <c r="R67" s="413">
        <v>100</v>
      </c>
      <c r="S67" s="413">
        <v>100</v>
      </c>
      <c r="T67" s="413">
        <v>100</v>
      </c>
      <c r="U67" s="413">
        <v>100</v>
      </c>
      <c r="V67" s="413">
        <v>100</v>
      </c>
      <c r="W67" s="413">
        <v>100</v>
      </c>
      <c r="X67" s="413">
        <v>100</v>
      </c>
      <c r="Y67" s="413">
        <v>100</v>
      </c>
      <c r="Z67" s="413">
        <v>100</v>
      </c>
      <c r="AA67" s="413">
        <v>100</v>
      </c>
      <c r="AB67" s="413">
        <v>100</v>
      </c>
      <c r="AC67" s="413">
        <v>100</v>
      </c>
      <c r="AD67" s="413">
        <v>100</v>
      </c>
      <c r="AE67" s="413">
        <v>100</v>
      </c>
      <c r="AF67" s="413">
        <v>100</v>
      </c>
      <c r="AG67" s="413">
        <v>100</v>
      </c>
      <c r="AH67" s="413">
        <v>100</v>
      </c>
      <c r="AI67" s="413">
        <v>100</v>
      </c>
      <c r="AJ67" s="413">
        <v>100</v>
      </c>
      <c r="AK67" s="413">
        <v>100</v>
      </c>
      <c r="AL67" s="413">
        <v>100</v>
      </c>
      <c r="AM67" s="413">
        <v>100</v>
      </c>
    </row>
    <row r="68" spans="1:39" ht="36.75" customHeight="1" x14ac:dyDescent="0.25">
      <c r="A68" s="347"/>
      <c r="B68" s="348" t="s">
        <v>573</v>
      </c>
      <c r="C68" s="347" t="s">
        <v>28</v>
      </c>
      <c r="D68" s="412">
        <v>100</v>
      </c>
      <c r="E68" s="412">
        <v>100</v>
      </c>
      <c r="F68" s="412">
        <v>100</v>
      </c>
      <c r="G68" s="363">
        <v>100</v>
      </c>
      <c r="H68" s="351">
        <v>100</v>
      </c>
      <c r="I68" s="351">
        <v>100</v>
      </c>
      <c r="J68" s="389">
        <f t="shared" si="0"/>
        <v>100</v>
      </c>
      <c r="K68" s="412"/>
      <c r="L68" s="413">
        <v>100</v>
      </c>
      <c r="M68" s="413">
        <v>100</v>
      </c>
      <c r="N68" s="413">
        <v>100</v>
      </c>
      <c r="O68" s="413">
        <v>100</v>
      </c>
      <c r="P68" s="413">
        <v>100</v>
      </c>
      <c r="Q68" s="413">
        <v>100</v>
      </c>
      <c r="R68" s="413">
        <v>100</v>
      </c>
      <c r="S68" s="413">
        <v>100</v>
      </c>
      <c r="T68" s="413">
        <v>100</v>
      </c>
      <c r="U68" s="413">
        <v>100</v>
      </c>
      <c r="V68" s="413">
        <v>100</v>
      </c>
      <c r="W68" s="413">
        <v>100</v>
      </c>
      <c r="X68" s="413">
        <v>100</v>
      </c>
      <c r="Y68" s="413">
        <v>100</v>
      </c>
      <c r="Z68" s="413">
        <v>100</v>
      </c>
      <c r="AA68" s="413">
        <v>100</v>
      </c>
      <c r="AB68" s="413">
        <v>100</v>
      </c>
      <c r="AC68" s="413">
        <v>100</v>
      </c>
      <c r="AD68" s="413">
        <v>100</v>
      </c>
      <c r="AE68" s="413">
        <v>100</v>
      </c>
      <c r="AF68" s="413">
        <v>100</v>
      </c>
      <c r="AG68" s="413">
        <v>100</v>
      </c>
      <c r="AH68" s="413">
        <v>100</v>
      </c>
      <c r="AI68" s="413">
        <v>100</v>
      </c>
      <c r="AJ68" s="413">
        <v>100</v>
      </c>
      <c r="AK68" s="413">
        <v>100</v>
      </c>
      <c r="AL68" s="413">
        <v>100</v>
      </c>
      <c r="AM68" s="413">
        <v>100</v>
      </c>
    </row>
    <row r="69" spans="1:39" ht="36.75" customHeight="1" x14ac:dyDescent="0.25">
      <c r="A69" s="347"/>
      <c r="B69" s="391" t="s">
        <v>574</v>
      </c>
      <c r="C69" s="347" t="s">
        <v>28</v>
      </c>
      <c r="D69" s="412">
        <v>100</v>
      </c>
      <c r="E69" s="412">
        <v>100</v>
      </c>
      <c r="F69" s="412">
        <v>100</v>
      </c>
      <c r="G69" s="363">
        <v>100</v>
      </c>
      <c r="H69" s="351">
        <v>100</v>
      </c>
      <c r="I69" s="351">
        <v>100</v>
      </c>
      <c r="J69" s="389">
        <f t="shared" si="0"/>
        <v>100</v>
      </c>
      <c r="K69" s="412"/>
      <c r="L69" s="413">
        <v>100</v>
      </c>
      <c r="M69" s="413">
        <v>100</v>
      </c>
      <c r="N69" s="413">
        <v>100</v>
      </c>
      <c r="O69" s="413">
        <v>100</v>
      </c>
      <c r="P69" s="413">
        <v>100</v>
      </c>
      <c r="Q69" s="413">
        <v>100</v>
      </c>
      <c r="R69" s="413">
        <v>100</v>
      </c>
      <c r="S69" s="413">
        <v>100</v>
      </c>
      <c r="T69" s="413">
        <v>100</v>
      </c>
      <c r="U69" s="413">
        <v>100</v>
      </c>
      <c r="V69" s="413">
        <v>100</v>
      </c>
      <c r="W69" s="413">
        <v>100</v>
      </c>
      <c r="X69" s="413">
        <v>100</v>
      </c>
      <c r="Y69" s="413">
        <v>100</v>
      </c>
      <c r="Z69" s="413">
        <v>100</v>
      </c>
      <c r="AA69" s="413">
        <v>100</v>
      </c>
      <c r="AB69" s="413">
        <v>100</v>
      </c>
      <c r="AC69" s="413">
        <v>100</v>
      </c>
      <c r="AD69" s="413">
        <v>100</v>
      </c>
      <c r="AE69" s="413">
        <v>100</v>
      </c>
      <c r="AF69" s="413">
        <v>100</v>
      </c>
      <c r="AG69" s="413">
        <v>100</v>
      </c>
      <c r="AH69" s="413">
        <v>100</v>
      </c>
      <c r="AI69" s="413">
        <v>100</v>
      </c>
      <c r="AJ69" s="413">
        <v>100</v>
      </c>
      <c r="AK69" s="413">
        <v>100</v>
      </c>
      <c r="AL69" s="413">
        <v>100</v>
      </c>
      <c r="AM69" s="413">
        <v>100</v>
      </c>
    </row>
    <row r="70" spans="1:39" ht="44.25" customHeight="1" x14ac:dyDescent="0.25">
      <c r="A70" s="347"/>
      <c r="B70" s="391" t="s">
        <v>575</v>
      </c>
      <c r="C70" s="347" t="s">
        <v>28</v>
      </c>
      <c r="D70" s="412">
        <v>100</v>
      </c>
      <c r="E70" s="412">
        <v>100</v>
      </c>
      <c r="F70" s="412">
        <v>100</v>
      </c>
      <c r="G70" s="363">
        <v>100</v>
      </c>
      <c r="H70" s="351">
        <v>100</v>
      </c>
      <c r="I70" s="351">
        <v>100</v>
      </c>
      <c r="J70" s="389">
        <f t="shared" si="0"/>
        <v>100</v>
      </c>
      <c r="K70" s="412"/>
      <c r="L70" s="413">
        <v>100</v>
      </c>
      <c r="M70" s="413">
        <v>100</v>
      </c>
      <c r="N70" s="413">
        <v>100</v>
      </c>
      <c r="O70" s="413">
        <v>100</v>
      </c>
      <c r="P70" s="413">
        <v>100</v>
      </c>
      <c r="Q70" s="413">
        <v>100</v>
      </c>
      <c r="R70" s="413">
        <v>100</v>
      </c>
      <c r="S70" s="413">
        <v>100</v>
      </c>
      <c r="T70" s="413">
        <v>100</v>
      </c>
      <c r="U70" s="413">
        <v>100</v>
      </c>
      <c r="V70" s="413">
        <v>100</v>
      </c>
      <c r="W70" s="413">
        <v>100</v>
      </c>
      <c r="X70" s="413">
        <v>100</v>
      </c>
      <c r="Y70" s="413">
        <v>100</v>
      </c>
      <c r="Z70" s="413">
        <v>100</v>
      </c>
      <c r="AA70" s="413">
        <v>100</v>
      </c>
      <c r="AB70" s="413">
        <v>100</v>
      </c>
      <c r="AC70" s="413">
        <v>100</v>
      </c>
      <c r="AD70" s="413">
        <v>100</v>
      </c>
      <c r="AE70" s="413">
        <v>100</v>
      </c>
      <c r="AF70" s="413">
        <v>100</v>
      </c>
      <c r="AG70" s="413">
        <v>100</v>
      </c>
      <c r="AH70" s="413">
        <v>100</v>
      </c>
      <c r="AI70" s="413">
        <v>100</v>
      </c>
      <c r="AJ70" s="413">
        <v>100</v>
      </c>
      <c r="AK70" s="413">
        <v>100</v>
      </c>
      <c r="AL70" s="413">
        <v>100</v>
      </c>
      <c r="AM70" s="413">
        <v>100</v>
      </c>
    </row>
    <row r="71" spans="1:39" ht="36.75" customHeight="1" x14ac:dyDescent="0.25">
      <c r="A71" s="347"/>
      <c r="B71" s="391" t="s">
        <v>576</v>
      </c>
      <c r="C71" s="347" t="s">
        <v>28</v>
      </c>
      <c r="D71" s="349">
        <v>99.2</v>
      </c>
      <c r="E71" s="349">
        <v>99.2</v>
      </c>
      <c r="F71" s="349">
        <v>99.2</v>
      </c>
      <c r="G71" s="220">
        <v>99.2</v>
      </c>
      <c r="H71" s="351">
        <v>100</v>
      </c>
      <c r="I71" s="351">
        <v>100</v>
      </c>
      <c r="J71" s="389">
        <f t="shared" si="0"/>
        <v>100</v>
      </c>
      <c r="K71" s="349"/>
      <c r="L71" s="413">
        <v>99.6</v>
      </c>
      <c r="M71" s="413">
        <v>100</v>
      </c>
      <c r="N71" s="413">
        <v>100</v>
      </c>
      <c r="O71" s="413">
        <v>100</v>
      </c>
      <c r="P71" s="413">
        <v>99.8</v>
      </c>
      <c r="Q71" s="413">
        <v>100</v>
      </c>
      <c r="R71" s="413">
        <v>100</v>
      </c>
      <c r="S71" s="413">
        <v>100</v>
      </c>
      <c r="T71" s="413">
        <v>99.5</v>
      </c>
      <c r="U71" s="413">
        <v>100</v>
      </c>
      <c r="V71" s="413">
        <v>100</v>
      </c>
      <c r="W71" s="413">
        <v>100</v>
      </c>
      <c r="X71" s="413">
        <v>99</v>
      </c>
      <c r="Y71" s="413">
        <v>99</v>
      </c>
      <c r="Z71" s="413">
        <v>99</v>
      </c>
      <c r="AA71" s="413">
        <v>99</v>
      </c>
      <c r="AB71" s="413">
        <v>99.7</v>
      </c>
      <c r="AC71" s="413">
        <v>100</v>
      </c>
      <c r="AD71" s="413">
        <v>100</v>
      </c>
      <c r="AE71" s="413">
        <v>100</v>
      </c>
      <c r="AF71" s="413">
        <v>99</v>
      </c>
      <c r="AG71" s="413">
        <v>99</v>
      </c>
      <c r="AH71" s="413">
        <v>99</v>
      </c>
      <c r="AI71" s="413">
        <v>99</v>
      </c>
      <c r="AJ71" s="413">
        <v>97.2</v>
      </c>
      <c r="AK71" s="413">
        <v>98</v>
      </c>
      <c r="AL71" s="413">
        <v>98</v>
      </c>
      <c r="AM71" s="413">
        <v>98</v>
      </c>
    </row>
    <row r="72" spans="1:39" ht="36.75" customHeight="1" x14ac:dyDescent="0.25">
      <c r="A72" s="347"/>
      <c r="B72" s="348" t="s">
        <v>577</v>
      </c>
      <c r="C72" s="347" t="s">
        <v>28</v>
      </c>
      <c r="D72" s="349">
        <v>99.9</v>
      </c>
      <c r="E72" s="349">
        <v>99.9</v>
      </c>
      <c r="F72" s="349">
        <v>99.9</v>
      </c>
      <c r="G72" s="220">
        <v>99.9</v>
      </c>
      <c r="H72" s="351">
        <v>100</v>
      </c>
      <c r="I72" s="351">
        <v>100</v>
      </c>
      <c r="J72" s="389">
        <f t="shared" ref="J72:J73" si="1">G72/F72%</f>
        <v>100</v>
      </c>
      <c r="K72" s="349"/>
      <c r="L72" s="413">
        <v>99</v>
      </c>
      <c r="M72" s="413">
        <v>100</v>
      </c>
      <c r="N72" s="413">
        <v>100</v>
      </c>
      <c r="O72" s="413">
        <v>100</v>
      </c>
      <c r="P72" s="413">
        <v>100</v>
      </c>
      <c r="Q72" s="413">
        <v>100</v>
      </c>
      <c r="R72" s="413">
        <v>100</v>
      </c>
      <c r="S72" s="413">
        <v>100</v>
      </c>
      <c r="T72" s="413">
        <v>100</v>
      </c>
      <c r="U72" s="413">
        <v>100</v>
      </c>
      <c r="V72" s="413">
        <v>100</v>
      </c>
      <c r="W72" s="413">
        <v>100</v>
      </c>
      <c r="X72" s="413">
        <v>100</v>
      </c>
      <c r="Y72" s="413">
        <v>100</v>
      </c>
      <c r="Z72" s="413">
        <v>100</v>
      </c>
      <c r="AA72" s="413">
        <v>100</v>
      </c>
      <c r="AB72" s="413">
        <v>100</v>
      </c>
      <c r="AC72" s="413">
        <v>100</v>
      </c>
      <c r="AD72" s="413">
        <v>100</v>
      </c>
      <c r="AE72" s="413">
        <v>100</v>
      </c>
      <c r="AF72" s="413">
        <v>100</v>
      </c>
      <c r="AG72" s="413">
        <v>100</v>
      </c>
      <c r="AH72" s="413">
        <v>100</v>
      </c>
      <c r="AI72" s="413">
        <v>100</v>
      </c>
      <c r="AJ72" s="413">
        <v>100</v>
      </c>
      <c r="AK72" s="413">
        <v>100</v>
      </c>
      <c r="AL72" s="413">
        <v>100</v>
      </c>
      <c r="AM72" s="413">
        <v>100</v>
      </c>
    </row>
    <row r="73" spans="1:39" ht="36.75" customHeight="1" x14ac:dyDescent="0.25">
      <c r="A73" s="414"/>
      <c r="B73" s="415" t="s">
        <v>578</v>
      </c>
      <c r="C73" s="414" t="s">
        <v>28</v>
      </c>
      <c r="D73" s="416">
        <v>92</v>
      </c>
      <c r="E73" s="416">
        <v>92</v>
      </c>
      <c r="F73" s="416">
        <v>92</v>
      </c>
      <c r="G73" s="377">
        <v>92</v>
      </c>
      <c r="H73" s="417">
        <v>100</v>
      </c>
      <c r="I73" s="417">
        <v>100</v>
      </c>
      <c r="J73" s="357">
        <f t="shared" si="1"/>
        <v>100</v>
      </c>
      <c r="K73" s="416"/>
      <c r="L73" s="418">
        <v>98.8</v>
      </c>
      <c r="M73" s="418">
        <v>98.9</v>
      </c>
      <c r="N73" s="418">
        <v>99</v>
      </c>
      <c r="O73" s="418">
        <v>99</v>
      </c>
      <c r="P73" s="418">
        <v>99</v>
      </c>
      <c r="Q73" s="418">
        <v>98.5</v>
      </c>
      <c r="R73" s="418">
        <v>98.5</v>
      </c>
      <c r="S73" s="418">
        <v>98.5</v>
      </c>
      <c r="T73" s="418">
        <v>97</v>
      </c>
      <c r="U73" s="418">
        <v>97.4</v>
      </c>
      <c r="V73" s="418">
        <v>97</v>
      </c>
      <c r="W73" s="418">
        <v>97</v>
      </c>
      <c r="X73" s="418">
        <v>99</v>
      </c>
      <c r="Y73" s="418">
        <v>100</v>
      </c>
      <c r="Z73" s="418">
        <v>100</v>
      </c>
      <c r="AA73" s="418">
        <v>100</v>
      </c>
      <c r="AB73" s="418">
        <v>99</v>
      </c>
      <c r="AC73" s="418">
        <v>100</v>
      </c>
      <c r="AD73" s="418">
        <v>100</v>
      </c>
      <c r="AE73" s="418">
        <v>100</v>
      </c>
      <c r="AF73" s="418">
        <v>74</v>
      </c>
      <c r="AG73" s="418">
        <v>74</v>
      </c>
      <c r="AH73" s="418">
        <v>74</v>
      </c>
      <c r="AI73" s="418">
        <v>74</v>
      </c>
      <c r="AJ73" s="418">
        <v>71</v>
      </c>
      <c r="AK73" s="418">
        <v>59.75</v>
      </c>
      <c r="AL73" s="418">
        <v>60</v>
      </c>
      <c r="AM73" s="418">
        <v>60</v>
      </c>
    </row>
  </sheetData>
  <mergeCells count="17">
    <mergeCell ref="AB5:AE5"/>
    <mergeCell ref="AF5:AI5"/>
    <mergeCell ref="A1:B1"/>
    <mergeCell ref="A2:AM2"/>
    <mergeCell ref="A3:AM3"/>
    <mergeCell ref="A5:A6"/>
    <mergeCell ref="B5:B6"/>
    <mergeCell ref="C5:C6"/>
    <mergeCell ref="D5:F5"/>
    <mergeCell ref="G5:G6"/>
    <mergeCell ref="H5:J5"/>
    <mergeCell ref="K5:K6"/>
    <mergeCell ref="AJ5:AM5"/>
    <mergeCell ref="L5:O5"/>
    <mergeCell ref="P5:S5"/>
    <mergeCell ref="T5:W5"/>
    <mergeCell ref="X5:AA5"/>
  </mergeCells>
  <printOptions horizontalCentered="1"/>
  <pageMargins left="0" right="0" top="0.51181102362204722" bottom="0.62992125984251968" header="0.51181102362204722" footer="0.19685039370078741"/>
  <pageSetup paperSize="9" scale="50" orientation="portrait" verticalDpi="300" r:id="rId1"/>
  <headerFooter>
    <oddFooter>&amp;CPage 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CC58"/>
  <sheetViews>
    <sheetView zoomScale="130" zoomScaleNormal="130" workbookViewId="0">
      <selection activeCell="E6" sqref="E6:E7"/>
    </sheetView>
  </sheetViews>
  <sheetFormatPr defaultColWidth="9" defaultRowHeight="18.75" x14ac:dyDescent="0.25"/>
  <cols>
    <col min="1" max="1" width="7.28515625" style="2" customWidth="1"/>
    <col min="2" max="2" width="44.140625" style="432" customWidth="1"/>
    <col min="3" max="3" width="10.85546875" style="2" customWidth="1"/>
    <col min="4" max="6" width="12.28515625" style="397" customWidth="1"/>
    <col min="7" max="7" width="12.7109375" style="397" customWidth="1"/>
    <col min="8" max="8" width="13.5703125" style="397" customWidth="1"/>
    <col min="9" max="9" width="13.85546875" style="397" customWidth="1"/>
    <col min="10" max="10" width="13.5703125" style="397" customWidth="1"/>
    <col min="11" max="11" width="12.28515625" style="397" customWidth="1"/>
    <col min="12" max="38" width="10.85546875" style="397" hidden="1" customWidth="1"/>
    <col min="39" max="39" width="11.28515625" style="397" hidden="1" customWidth="1"/>
    <col min="40" max="40" width="10.28515625" style="397" customWidth="1"/>
    <col min="41" max="62" width="10.28515625" style="3" customWidth="1"/>
    <col min="63" max="16384" width="9" style="16"/>
  </cols>
  <sheetData>
    <row r="1" spans="1:40" ht="18.75" customHeight="1" x14ac:dyDescent="0.25">
      <c r="A1" s="535" t="s">
        <v>579</v>
      </c>
      <c r="B1" s="535"/>
    </row>
    <row r="2" spans="1:40" s="420" customFormat="1" ht="33.75" customHeight="1" x14ac:dyDescent="0.25">
      <c r="A2" s="521" t="s">
        <v>580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419"/>
    </row>
    <row r="3" spans="1:40" s="420" customFormat="1" x14ac:dyDescent="0.25">
      <c r="A3" s="536" t="s">
        <v>464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419"/>
    </row>
    <row r="4" spans="1:40" s="420" customFormat="1" ht="24" customHeight="1" x14ac:dyDescent="0.25">
      <c r="A4" s="537"/>
      <c r="B4" s="537"/>
      <c r="C4" s="537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</row>
    <row r="5" spans="1:40" s="420" customFormat="1" ht="39.75" customHeight="1" x14ac:dyDescent="0.25">
      <c r="A5" s="524" t="s">
        <v>54</v>
      </c>
      <c r="B5" s="524" t="s">
        <v>4</v>
      </c>
      <c r="C5" s="525" t="s">
        <v>55</v>
      </c>
      <c r="D5" s="501" t="s">
        <v>7</v>
      </c>
      <c r="E5" s="501"/>
      <c r="F5" s="501"/>
      <c r="G5" s="501" t="s">
        <v>435</v>
      </c>
      <c r="H5" s="538" t="s">
        <v>9</v>
      </c>
      <c r="I5" s="539"/>
      <c r="J5" s="540"/>
      <c r="K5" s="501" t="s">
        <v>57</v>
      </c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419"/>
    </row>
    <row r="6" spans="1:40" s="420" customFormat="1" ht="42.75" customHeight="1" x14ac:dyDescent="0.25">
      <c r="A6" s="524"/>
      <c r="B6" s="524"/>
      <c r="C6" s="525"/>
      <c r="D6" s="501" t="s">
        <v>11</v>
      </c>
      <c r="E6" s="501" t="s">
        <v>581</v>
      </c>
      <c r="F6" s="501" t="s">
        <v>13</v>
      </c>
      <c r="G6" s="501"/>
      <c r="H6" s="501" t="s">
        <v>59</v>
      </c>
      <c r="I6" s="501" t="s">
        <v>60</v>
      </c>
      <c r="J6" s="502" t="s">
        <v>437</v>
      </c>
      <c r="K6" s="501"/>
      <c r="L6" s="501" t="s">
        <v>62</v>
      </c>
      <c r="M6" s="501"/>
      <c r="N6" s="501"/>
      <c r="O6" s="501"/>
      <c r="P6" s="501" t="s">
        <v>63</v>
      </c>
      <c r="Q6" s="501"/>
      <c r="R6" s="501"/>
      <c r="S6" s="501"/>
      <c r="T6" s="501" t="s">
        <v>64</v>
      </c>
      <c r="U6" s="501"/>
      <c r="V6" s="501"/>
      <c r="W6" s="501"/>
      <c r="X6" s="501" t="s">
        <v>65</v>
      </c>
      <c r="Y6" s="501"/>
      <c r="Z6" s="501"/>
      <c r="AA6" s="501"/>
      <c r="AB6" s="501" t="s">
        <v>66</v>
      </c>
      <c r="AC6" s="501"/>
      <c r="AD6" s="501"/>
      <c r="AE6" s="501"/>
      <c r="AF6" s="501" t="s">
        <v>67</v>
      </c>
      <c r="AG6" s="501"/>
      <c r="AH6" s="501"/>
      <c r="AI6" s="501"/>
      <c r="AJ6" s="501" t="s">
        <v>466</v>
      </c>
      <c r="AK6" s="501"/>
      <c r="AL6" s="501"/>
      <c r="AM6" s="501"/>
      <c r="AN6" s="419"/>
    </row>
    <row r="7" spans="1:40" s="420" customFormat="1" ht="117.75" customHeight="1" x14ac:dyDescent="0.25">
      <c r="A7" s="524"/>
      <c r="B7" s="524"/>
      <c r="C7" s="525"/>
      <c r="D7" s="501"/>
      <c r="E7" s="501"/>
      <c r="F7" s="501"/>
      <c r="G7" s="501"/>
      <c r="H7" s="501"/>
      <c r="I7" s="501"/>
      <c r="J7" s="503"/>
      <c r="K7" s="501"/>
      <c r="L7" s="176" t="s">
        <v>11</v>
      </c>
      <c r="M7" s="176" t="s">
        <v>12</v>
      </c>
      <c r="N7" s="176" t="s">
        <v>13</v>
      </c>
      <c r="O7" s="176" t="s">
        <v>582</v>
      </c>
      <c r="P7" s="176" t="s">
        <v>11</v>
      </c>
      <c r="Q7" s="176" t="s">
        <v>12</v>
      </c>
      <c r="R7" s="176" t="s">
        <v>13</v>
      </c>
      <c r="S7" s="176" t="s">
        <v>582</v>
      </c>
      <c r="T7" s="176" t="s">
        <v>11</v>
      </c>
      <c r="U7" s="176" t="s">
        <v>12</v>
      </c>
      <c r="V7" s="176" t="s">
        <v>13</v>
      </c>
      <c r="W7" s="176" t="s">
        <v>582</v>
      </c>
      <c r="X7" s="176" t="s">
        <v>11</v>
      </c>
      <c r="Y7" s="176" t="s">
        <v>12</v>
      </c>
      <c r="Z7" s="176" t="s">
        <v>13</v>
      </c>
      <c r="AA7" s="176" t="s">
        <v>582</v>
      </c>
      <c r="AB7" s="176" t="s">
        <v>11</v>
      </c>
      <c r="AC7" s="176" t="s">
        <v>12</v>
      </c>
      <c r="AD7" s="176" t="s">
        <v>13</v>
      </c>
      <c r="AE7" s="176" t="s">
        <v>582</v>
      </c>
      <c r="AF7" s="176" t="s">
        <v>11</v>
      </c>
      <c r="AG7" s="176" t="s">
        <v>12</v>
      </c>
      <c r="AH7" s="176" t="s">
        <v>13</v>
      </c>
      <c r="AI7" s="176" t="s">
        <v>582</v>
      </c>
      <c r="AJ7" s="176" t="s">
        <v>11</v>
      </c>
      <c r="AK7" s="176" t="s">
        <v>12</v>
      </c>
      <c r="AL7" s="176" t="s">
        <v>13</v>
      </c>
      <c r="AM7" s="176" t="s">
        <v>582</v>
      </c>
      <c r="AN7" s="419"/>
    </row>
    <row r="8" spans="1:40" s="420" customFormat="1" ht="36" customHeight="1" x14ac:dyDescent="0.25">
      <c r="A8" s="169" t="s">
        <v>583</v>
      </c>
      <c r="B8" s="10" t="s">
        <v>584</v>
      </c>
      <c r="C8" s="169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19"/>
    </row>
    <row r="9" spans="1:40" s="420" customFormat="1" ht="36" customHeight="1" x14ac:dyDescent="0.25">
      <c r="A9" s="169" t="s">
        <v>17</v>
      </c>
      <c r="B9" s="10" t="s">
        <v>585</v>
      </c>
      <c r="C9" s="169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19"/>
    </row>
    <row r="10" spans="1:40" s="420" customFormat="1" ht="36" customHeight="1" x14ac:dyDescent="0.25">
      <c r="A10" s="169">
        <v>1</v>
      </c>
      <c r="B10" s="10" t="s">
        <v>586</v>
      </c>
      <c r="C10" s="169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19"/>
    </row>
    <row r="11" spans="1:40" ht="48" customHeight="1" x14ac:dyDescent="0.25">
      <c r="A11" s="8"/>
      <c r="B11" s="6" t="s">
        <v>587</v>
      </c>
      <c r="C11" s="8" t="s">
        <v>588</v>
      </c>
      <c r="D11" s="195">
        <v>118</v>
      </c>
      <c r="E11" s="195">
        <v>56</v>
      </c>
      <c r="F11" s="195">
        <v>118</v>
      </c>
      <c r="G11" s="195">
        <v>110</v>
      </c>
      <c r="H11" s="248">
        <v>47.457627118644069</v>
      </c>
      <c r="I11" s="248">
        <v>100</v>
      </c>
      <c r="J11" s="248">
        <f>G11/F11%</f>
        <v>93.220338983050851</v>
      </c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</row>
    <row r="12" spans="1:40" ht="48" customHeight="1" x14ac:dyDescent="0.25">
      <c r="A12" s="8"/>
      <c r="B12" s="6" t="s">
        <v>589</v>
      </c>
      <c r="C12" s="8" t="s">
        <v>588</v>
      </c>
      <c r="D12" s="195">
        <v>118</v>
      </c>
      <c r="E12" s="195">
        <v>56</v>
      </c>
      <c r="F12" s="195">
        <v>118</v>
      </c>
      <c r="G12" s="195">
        <v>110</v>
      </c>
      <c r="H12" s="248">
        <v>47.457627118644069</v>
      </c>
      <c r="I12" s="248">
        <v>100</v>
      </c>
      <c r="J12" s="248">
        <f t="shared" ref="J12:J56" si="0">G12/F12%</f>
        <v>93.220338983050851</v>
      </c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</row>
    <row r="13" spans="1:40" ht="48" customHeight="1" x14ac:dyDescent="0.25">
      <c r="A13" s="8"/>
      <c r="B13" s="6" t="s">
        <v>590</v>
      </c>
      <c r="C13" s="8" t="s">
        <v>591</v>
      </c>
      <c r="D13" s="199">
        <v>9500</v>
      </c>
      <c r="E13" s="199">
        <v>8820</v>
      </c>
      <c r="F13" s="199">
        <v>9500</v>
      </c>
      <c r="G13" s="199">
        <v>9000</v>
      </c>
      <c r="H13" s="248">
        <v>92.84210526315789</v>
      </c>
      <c r="I13" s="248">
        <v>100</v>
      </c>
      <c r="J13" s="248">
        <f t="shared" si="0"/>
        <v>94.736842105263165</v>
      </c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</row>
    <row r="14" spans="1:40" s="420" customFormat="1" ht="45" customHeight="1" x14ac:dyDescent="0.25">
      <c r="A14" s="169">
        <v>2</v>
      </c>
      <c r="B14" s="10" t="s">
        <v>592</v>
      </c>
      <c r="C14" s="422"/>
      <c r="D14" s="421"/>
      <c r="E14" s="421"/>
      <c r="F14" s="421"/>
      <c r="G14" s="421"/>
      <c r="H14" s="423"/>
      <c r="I14" s="423"/>
      <c r="J14" s="248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  <c r="AL14" s="421"/>
      <c r="AM14" s="421"/>
      <c r="AN14" s="419"/>
    </row>
    <row r="15" spans="1:40" ht="45" customHeight="1" x14ac:dyDescent="0.25">
      <c r="A15" s="8"/>
      <c r="B15" s="6" t="s">
        <v>593</v>
      </c>
      <c r="C15" s="8" t="s">
        <v>594</v>
      </c>
      <c r="D15" s="195">
        <v>20</v>
      </c>
      <c r="E15" s="195">
        <v>43</v>
      </c>
      <c r="F15" s="195">
        <v>80</v>
      </c>
      <c r="G15" s="195">
        <v>20</v>
      </c>
      <c r="H15" s="248">
        <v>215</v>
      </c>
      <c r="I15" s="248">
        <v>400</v>
      </c>
      <c r="J15" s="248">
        <f t="shared" si="0"/>
        <v>25</v>
      </c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</row>
    <row r="16" spans="1:40" s="420" customFormat="1" ht="43.5" customHeight="1" x14ac:dyDescent="0.25">
      <c r="A16" s="169">
        <v>3</v>
      </c>
      <c r="B16" s="10" t="s">
        <v>595</v>
      </c>
      <c r="C16" s="169"/>
      <c r="D16" s="421"/>
      <c r="E16" s="421"/>
      <c r="F16" s="421"/>
      <c r="G16" s="421"/>
      <c r="H16" s="423"/>
      <c r="I16" s="423"/>
      <c r="J16" s="248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421"/>
      <c r="AN16" s="419"/>
    </row>
    <row r="17" spans="1:81" ht="42.75" customHeight="1" x14ac:dyDescent="0.25">
      <c r="A17" s="8"/>
      <c r="B17" s="6" t="s">
        <v>596</v>
      </c>
      <c r="C17" s="8" t="s">
        <v>597</v>
      </c>
      <c r="D17" s="195">
        <v>2</v>
      </c>
      <c r="E17" s="195">
        <v>1</v>
      </c>
      <c r="F17" s="195">
        <v>1</v>
      </c>
      <c r="G17" s="195">
        <v>1</v>
      </c>
      <c r="H17" s="248">
        <v>50</v>
      </c>
      <c r="I17" s="248">
        <v>50</v>
      </c>
      <c r="J17" s="248">
        <f t="shared" si="0"/>
        <v>100</v>
      </c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</row>
    <row r="18" spans="1:81" ht="42.75" customHeight="1" x14ac:dyDescent="0.25">
      <c r="A18" s="8"/>
      <c r="B18" s="6" t="s">
        <v>598</v>
      </c>
      <c r="C18" s="8" t="s">
        <v>594</v>
      </c>
      <c r="D18" s="195">
        <v>52</v>
      </c>
      <c r="E18" s="195">
        <v>43</v>
      </c>
      <c r="F18" s="195">
        <v>52</v>
      </c>
      <c r="G18" s="195">
        <v>20</v>
      </c>
      <c r="H18" s="248">
        <v>82.692307692307693</v>
      </c>
      <c r="I18" s="248">
        <v>100</v>
      </c>
      <c r="J18" s="248">
        <f t="shared" si="0"/>
        <v>38.46153846153846</v>
      </c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</row>
    <row r="19" spans="1:81" ht="42.75" customHeight="1" x14ac:dyDescent="0.25">
      <c r="A19" s="8"/>
      <c r="B19" s="6" t="s">
        <v>599</v>
      </c>
      <c r="C19" s="8" t="s">
        <v>594</v>
      </c>
      <c r="D19" s="195"/>
      <c r="E19" s="195"/>
      <c r="F19" s="195"/>
      <c r="G19" s="195"/>
      <c r="H19" s="248"/>
      <c r="I19" s="248"/>
      <c r="J19" s="248"/>
      <c r="K19" s="195"/>
      <c r="L19" s="195"/>
      <c r="M19" s="195"/>
      <c r="N19" s="195"/>
      <c r="O19" s="195"/>
      <c r="P19" s="187"/>
      <c r="Q19" s="187"/>
      <c r="R19" s="187"/>
      <c r="S19" s="187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</row>
    <row r="20" spans="1:81" ht="42.75" customHeight="1" x14ac:dyDescent="0.25">
      <c r="A20" s="8"/>
      <c r="B20" s="6" t="s">
        <v>600</v>
      </c>
      <c r="C20" s="8" t="s">
        <v>594</v>
      </c>
      <c r="D20" s="195">
        <v>52</v>
      </c>
      <c r="E20" s="195">
        <v>43</v>
      </c>
      <c r="F20" s="195">
        <v>52</v>
      </c>
      <c r="G20" s="195">
        <v>20</v>
      </c>
      <c r="H20" s="248">
        <v>82.692307692307693</v>
      </c>
      <c r="I20" s="248">
        <v>100</v>
      </c>
      <c r="J20" s="248">
        <f t="shared" si="0"/>
        <v>38.46153846153846</v>
      </c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</row>
    <row r="21" spans="1:81" ht="54" customHeight="1" x14ac:dyDescent="0.25">
      <c r="A21" s="8"/>
      <c r="B21" s="6" t="s">
        <v>601</v>
      </c>
      <c r="C21" s="7" t="s">
        <v>602</v>
      </c>
      <c r="D21" s="195">
        <v>72</v>
      </c>
      <c r="E21" s="195"/>
      <c r="F21" s="195">
        <v>72</v>
      </c>
      <c r="G21" s="195">
        <v>72</v>
      </c>
      <c r="H21" s="248"/>
      <c r="I21" s="248">
        <v>100</v>
      </c>
      <c r="J21" s="248">
        <f t="shared" si="0"/>
        <v>100</v>
      </c>
      <c r="K21" s="195"/>
      <c r="L21" s="195">
        <v>13</v>
      </c>
      <c r="M21" s="195"/>
      <c r="N21" s="195">
        <v>13</v>
      </c>
      <c r="O21" s="195">
        <v>13</v>
      </c>
      <c r="P21" s="195">
        <v>15</v>
      </c>
      <c r="Q21" s="195"/>
      <c r="R21" s="195">
        <v>15</v>
      </c>
      <c r="S21" s="195">
        <v>15</v>
      </c>
      <c r="T21" s="195">
        <v>8</v>
      </c>
      <c r="U21" s="195"/>
      <c r="V21" s="195">
        <v>8</v>
      </c>
      <c r="W21" s="195">
        <v>8</v>
      </c>
      <c r="X21" s="195">
        <v>6</v>
      </c>
      <c r="Y21" s="195"/>
      <c r="Z21" s="195">
        <v>6</v>
      </c>
      <c r="AA21" s="195">
        <v>6</v>
      </c>
      <c r="AB21" s="195">
        <v>8</v>
      </c>
      <c r="AC21" s="195"/>
      <c r="AD21" s="195">
        <v>8</v>
      </c>
      <c r="AE21" s="195">
        <v>8</v>
      </c>
      <c r="AF21" s="195">
        <v>9</v>
      </c>
      <c r="AG21" s="195"/>
      <c r="AH21" s="195">
        <v>9</v>
      </c>
      <c r="AI21" s="195">
        <v>9</v>
      </c>
      <c r="AJ21" s="195">
        <v>13</v>
      </c>
      <c r="AK21" s="195"/>
      <c r="AL21" s="195">
        <v>13</v>
      </c>
      <c r="AM21" s="195">
        <v>13</v>
      </c>
    </row>
    <row r="22" spans="1:81" ht="54" customHeight="1" x14ac:dyDescent="0.25">
      <c r="A22" s="8"/>
      <c r="B22" s="6" t="s">
        <v>603</v>
      </c>
      <c r="C22" s="7" t="s">
        <v>602</v>
      </c>
      <c r="D22" s="195">
        <v>72</v>
      </c>
      <c r="E22" s="195"/>
      <c r="F22" s="195">
        <v>72</v>
      </c>
      <c r="G22" s="195">
        <v>72</v>
      </c>
      <c r="H22" s="248"/>
      <c r="I22" s="248">
        <v>100</v>
      </c>
      <c r="J22" s="248">
        <f t="shared" si="0"/>
        <v>100</v>
      </c>
      <c r="K22" s="195"/>
      <c r="L22" s="195">
        <v>13</v>
      </c>
      <c r="M22" s="195"/>
      <c r="N22" s="195">
        <v>13</v>
      </c>
      <c r="O22" s="195">
        <v>13</v>
      </c>
      <c r="P22" s="195">
        <v>15</v>
      </c>
      <c r="Q22" s="195"/>
      <c r="R22" s="195">
        <v>15</v>
      </c>
      <c r="S22" s="195">
        <v>15</v>
      </c>
      <c r="T22" s="195">
        <v>8</v>
      </c>
      <c r="U22" s="195"/>
      <c r="V22" s="195">
        <v>8</v>
      </c>
      <c r="W22" s="195">
        <v>8</v>
      </c>
      <c r="X22" s="195">
        <v>6</v>
      </c>
      <c r="Y22" s="195"/>
      <c r="Z22" s="195">
        <v>6</v>
      </c>
      <c r="AA22" s="195">
        <v>6</v>
      </c>
      <c r="AB22" s="195">
        <v>8</v>
      </c>
      <c r="AC22" s="195"/>
      <c r="AD22" s="195">
        <v>8</v>
      </c>
      <c r="AE22" s="195">
        <v>8</v>
      </c>
      <c r="AF22" s="195">
        <v>9</v>
      </c>
      <c r="AG22" s="195"/>
      <c r="AH22" s="195">
        <v>9</v>
      </c>
      <c r="AI22" s="195">
        <v>9</v>
      </c>
      <c r="AJ22" s="195">
        <v>13</v>
      </c>
      <c r="AK22" s="195"/>
      <c r="AL22" s="195">
        <v>13</v>
      </c>
      <c r="AM22" s="195">
        <v>13</v>
      </c>
    </row>
    <row r="23" spans="1:81" s="112" customFormat="1" ht="54" customHeight="1" x14ac:dyDescent="0.25">
      <c r="A23" s="424"/>
      <c r="B23" s="425" t="s">
        <v>604</v>
      </c>
      <c r="C23" s="424" t="s">
        <v>28</v>
      </c>
      <c r="D23" s="426">
        <v>100</v>
      </c>
      <c r="E23" s="426"/>
      <c r="F23" s="426">
        <v>100</v>
      </c>
      <c r="G23" s="426">
        <v>100</v>
      </c>
      <c r="H23" s="426"/>
      <c r="I23" s="426">
        <v>100</v>
      </c>
      <c r="J23" s="248">
        <f t="shared" si="0"/>
        <v>100</v>
      </c>
      <c r="K23" s="426"/>
      <c r="L23" s="427">
        <v>100</v>
      </c>
      <c r="M23" s="427"/>
      <c r="N23" s="427">
        <v>100</v>
      </c>
      <c r="O23" s="427">
        <v>100</v>
      </c>
      <c r="P23" s="427">
        <v>100</v>
      </c>
      <c r="Q23" s="427"/>
      <c r="R23" s="427">
        <v>100</v>
      </c>
      <c r="S23" s="427">
        <v>100</v>
      </c>
      <c r="T23" s="427">
        <v>100</v>
      </c>
      <c r="U23" s="427"/>
      <c r="V23" s="427">
        <v>100</v>
      </c>
      <c r="W23" s="427">
        <v>100</v>
      </c>
      <c r="X23" s="427">
        <v>100</v>
      </c>
      <c r="Y23" s="427"/>
      <c r="Z23" s="427">
        <v>100</v>
      </c>
      <c r="AA23" s="427">
        <v>100</v>
      </c>
      <c r="AB23" s="427">
        <v>100</v>
      </c>
      <c r="AC23" s="427"/>
      <c r="AD23" s="427">
        <v>100</v>
      </c>
      <c r="AE23" s="427">
        <v>100</v>
      </c>
      <c r="AF23" s="427">
        <v>100</v>
      </c>
      <c r="AG23" s="427"/>
      <c r="AH23" s="427">
        <v>100</v>
      </c>
      <c r="AI23" s="427">
        <v>100</v>
      </c>
      <c r="AJ23" s="427">
        <v>100</v>
      </c>
      <c r="AK23" s="427"/>
      <c r="AL23" s="427">
        <v>100</v>
      </c>
      <c r="AM23" s="427">
        <v>100</v>
      </c>
      <c r="AN23" s="428"/>
      <c r="AO23" s="428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</row>
    <row r="24" spans="1:81" ht="48" customHeight="1" x14ac:dyDescent="0.25">
      <c r="A24" s="8"/>
      <c r="B24" s="6" t="s">
        <v>605</v>
      </c>
      <c r="C24" s="8" t="s">
        <v>343</v>
      </c>
      <c r="D24" s="199">
        <v>12930</v>
      </c>
      <c r="E24" s="199"/>
      <c r="F24" s="199">
        <v>12930</v>
      </c>
      <c r="G24" s="199">
        <v>12965</v>
      </c>
      <c r="H24" s="248"/>
      <c r="I24" s="248">
        <v>99.999999999999986</v>
      </c>
      <c r="J24" s="187">
        <f t="shared" si="0"/>
        <v>100.27068832173239</v>
      </c>
      <c r="K24" s="199"/>
      <c r="L24" s="199">
        <v>2336</v>
      </c>
      <c r="M24" s="199"/>
      <c r="N24" s="199">
        <v>2336</v>
      </c>
      <c r="O24" s="199">
        <v>2352</v>
      </c>
      <c r="P24" s="199">
        <v>3594</v>
      </c>
      <c r="Q24" s="199"/>
      <c r="R24" s="199">
        <v>3594</v>
      </c>
      <c r="S24" s="199">
        <v>3560</v>
      </c>
      <c r="T24" s="199">
        <v>2422</v>
      </c>
      <c r="U24" s="199"/>
      <c r="V24" s="199">
        <v>2422</v>
      </c>
      <c r="W24" s="199">
        <v>2456</v>
      </c>
      <c r="X24" s="199">
        <v>785</v>
      </c>
      <c r="Y24" s="199"/>
      <c r="Z24" s="199">
        <v>785</v>
      </c>
      <c r="AA24" s="199">
        <v>789</v>
      </c>
      <c r="AB24" s="199">
        <v>1468</v>
      </c>
      <c r="AC24" s="199"/>
      <c r="AD24" s="199">
        <v>1468</v>
      </c>
      <c r="AE24" s="199">
        <v>1472</v>
      </c>
      <c r="AF24" s="199">
        <v>1316</v>
      </c>
      <c r="AG24" s="199"/>
      <c r="AH24" s="199">
        <v>1316</v>
      </c>
      <c r="AI24" s="199">
        <v>1321</v>
      </c>
      <c r="AJ24" s="199">
        <v>1009</v>
      </c>
      <c r="AK24" s="199"/>
      <c r="AL24" s="199">
        <v>1009</v>
      </c>
      <c r="AM24" s="199">
        <v>1015</v>
      </c>
    </row>
    <row r="25" spans="1:81" ht="48" customHeight="1" x14ac:dyDescent="0.25">
      <c r="A25" s="8"/>
      <c r="B25" s="6" t="s">
        <v>606</v>
      </c>
      <c r="C25" s="8" t="s">
        <v>343</v>
      </c>
      <c r="D25" s="199">
        <v>12460</v>
      </c>
      <c r="E25" s="199"/>
      <c r="F25" s="199">
        <v>12460</v>
      </c>
      <c r="G25" s="199">
        <v>12500</v>
      </c>
      <c r="H25" s="248"/>
      <c r="I25" s="248">
        <v>100</v>
      </c>
      <c r="J25" s="187">
        <f t="shared" si="0"/>
        <v>100.32102728731942</v>
      </c>
      <c r="K25" s="199"/>
      <c r="L25" s="199">
        <v>2251</v>
      </c>
      <c r="M25" s="199"/>
      <c r="N25" s="199">
        <v>2251</v>
      </c>
      <c r="O25" s="199">
        <v>2257</v>
      </c>
      <c r="P25" s="199">
        <v>3445</v>
      </c>
      <c r="Q25" s="199"/>
      <c r="R25" s="199">
        <v>3445</v>
      </c>
      <c r="S25" s="199">
        <v>3456</v>
      </c>
      <c r="T25" s="199">
        <v>2365</v>
      </c>
      <c r="U25" s="199"/>
      <c r="V25" s="199">
        <v>2365</v>
      </c>
      <c r="W25" s="199">
        <v>2375</v>
      </c>
      <c r="X25" s="199">
        <v>735</v>
      </c>
      <c r="Y25" s="199"/>
      <c r="Z25" s="199">
        <v>735</v>
      </c>
      <c r="AA25" s="199">
        <v>738</v>
      </c>
      <c r="AB25" s="199">
        <v>1426</v>
      </c>
      <c r="AC25" s="199"/>
      <c r="AD25" s="199">
        <v>1426</v>
      </c>
      <c r="AE25" s="199">
        <v>1431</v>
      </c>
      <c r="AF25" s="199">
        <v>1263</v>
      </c>
      <c r="AG25" s="199"/>
      <c r="AH25" s="199">
        <v>1263</v>
      </c>
      <c r="AI25" s="199">
        <v>1265</v>
      </c>
      <c r="AJ25" s="199">
        <v>975</v>
      </c>
      <c r="AK25" s="199"/>
      <c r="AL25" s="199">
        <v>975</v>
      </c>
      <c r="AM25" s="199">
        <v>978</v>
      </c>
    </row>
    <row r="26" spans="1:81" ht="50.25" customHeight="1" x14ac:dyDescent="0.25">
      <c r="A26" s="8"/>
      <c r="B26" s="6" t="s">
        <v>607</v>
      </c>
      <c r="C26" s="8" t="s">
        <v>28</v>
      </c>
      <c r="D26" s="304">
        <v>96.3</v>
      </c>
      <c r="E26" s="304"/>
      <c r="F26" s="304">
        <v>96.3</v>
      </c>
      <c r="G26" s="304">
        <v>96.3</v>
      </c>
      <c r="H26" s="248"/>
      <c r="I26" s="248">
        <v>100</v>
      </c>
      <c r="J26" s="248">
        <f t="shared" si="0"/>
        <v>100</v>
      </c>
      <c r="K26" s="304"/>
      <c r="L26" s="187">
        <v>95</v>
      </c>
      <c r="M26" s="304"/>
      <c r="N26" s="304">
        <v>96.361301369863014</v>
      </c>
      <c r="O26" s="304">
        <v>95.960884353741491</v>
      </c>
      <c r="P26" s="304">
        <v>96.3</v>
      </c>
      <c r="Q26" s="304"/>
      <c r="R26" s="304">
        <v>95.854201446855882</v>
      </c>
      <c r="S26" s="304">
        <v>97.078651685393254</v>
      </c>
      <c r="T26" s="304">
        <v>97.7</v>
      </c>
      <c r="U26" s="304"/>
      <c r="V26" s="304">
        <v>97.646573080099103</v>
      </c>
      <c r="W26" s="304">
        <v>96.701954397394147</v>
      </c>
      <c r="X26" s="304">
        <v>97.4</v>
      </c>
      <c r="Y26" s="304"/>
      <c r="Z26" s="304">
        <v>93.630573248407643</v>
      </c>
      <c r="AA26" s="304">
        <v>93.536121673003805</v>
      </c>
      <c r="AB26" s="304">
        <v>99.5</v>
      </c>
      <c r="AC26" s="304"/>
      <c r="AD26" s="304">
        <v>97.138964577656679</v>
      </c>
      <c r="AE26" s="304">
        <v>97.21467391304347</v>
      </c>
      <c r="AF26" s="304">
        <v>98.7</v>
      </c>
      <c r="AG26" s="304"/>
      <c r="AH26" s="304">
        <v>95.972644376899694</v>
      </c>
      <c r="AI26" s="304">
        <v>95.760787282361846</v>
      </c>
      <c r="AJ26" s="304">
        <v>98.7</v>
      </c>
      <c r="AK26" s="304"/>
      <c r="AL26" s="304">
        <v>96.630327056491581</v>
      </c>
      <c r="AM26" s="304">
        <v>96.354679802955658</v>
      </c>
    </row>
    <row r="27" spans="1:81" ht="63" customHeight="1" x14ac:dyDescent="0.25">
      <c r="A27" s="8"/>
      <c r="B27" s="6" t="s">
        <v>608</v>
      </c>
      <c r="C27" s="7" t="s">
        <v>609</v>
      </c>
      <c r="D27" s="195">
        <v>102</v>
      </c>
      <c r="E27" s="195"/>
      <c r="F27" s="195">
        <v>102</v>
      </c>
      <c r="G27" s="195">
        <v>105</v>
      </c>
      <c r="H27" s="248"/>
      <c r="I27" s="248">
        <v>100</v>
      </c>
      <c r="J27" s="248">
        <f t="shared" si="0"/>
        <v>102.94117647058823</v>
      </c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</row>
    <row r="28" spans="1:81" ht="60" customHeight="1" x14ac:dyDescent="0.25">
      <c r="A28" s="8"/>
      <c r="B28" s="6" t="s">
        <v>610</v>
      </c>
      <c r="C28" s="7" t="s">
        <v>611</v>
      </c>
      <c r="D28" s="195">
        <v>100</v>
      </c>
      <c r="E28" s="195"/>
      <c r="F28" s="195">
        <v>100</v>
      </c>
      <c r="G28" s="195">
        <v>103</v>
      </c>
      <c r="H28" s="248"/>
      <c r="I28" s="248">
        <v>100</v>
      </c>
      <c r="J28" s="248">
        <f t="shared" si="0"/>
        <v>103</v>
      </c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</row>
    <row r="29" spans="1:81" ht="53.25" customHeight="1" x14ac:dyDescent="0.25">
      <c r="A29" s="8"/>
      <c r="B29" s="6" t="s">
        <v>612</v>
      </c>
      <c r="C29" s="8" t="s">
        <v>28</v>
      </c>
      <c r="D29" s="248">
        <v>98.039215686275</v>
      </c>
      <c r="E29" s="248"/>
      <c r="F29" s="187">
        <v>98.039215686274503</v>
      </c>
      <c r="G29" s="187">
        <v>98.095238095238088</v>
      </c>
      <c r="H29" s="248"/>
      <c r="I29" s="248">
        <v>99.999999999999488</v>
      </c>
      <c r="J29" s="248">
        <f t="shared" si="0"/>
        <v>100.05714285714285</v>
      </c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</row>
    <row r="30" spans="1:81" ht="53.25" customHeight="1" x14ac:dyDescent="0.25">
      <c r="A30" s="8"/>
      <c r="B30" s="6" t="s">
        <v>613</v>
      </c>
      <c r="C30" s="8" t="s">
        <v>614</v>
      </c>
      <c r="D30" s="195">
        <v>112</v>
      </c>
      <c r="E30" s="195"/>
      <c r="F30" s="199">
        <v>112</v>
      </c>
      <c r="G30" s="199">
        <v>116</v>
      </c>
      <c r="H30" s="248"/>
      <c r="I30" s="248">
        <v>99.999999999999986</v>
      </c>
      <c r="J30" s="248">
        <f t="shared" si="0"/>
        <v>103.57142857142856</v>
      </c>
      <c r="K30" s="195"/>
      <c r="L30" s="195">
        <v>14</v>
      </c>
      <c r="M30" s="195"/>
      <c r="N30" s="195">
        <v>14</v>
      </c>
      <c r="O30" s="195">
        <v>14</v>
      </c>
      <c r="P30" s="195">
        <v>46</v>
      </c>
      <c r="Q30" s="195"/>
      <c r="R30" s="195">
        <v>46</v>
      </c>
      <c r="S30" s="195">
        <v>48</v>
      </c>
      <c r="T30" s="195">
        <v>38</v>
      </c>
      <c r="U30" s="195"/>
      <c r="V30" s="195">
        <v>38</v>
      </c>
      <c r="W30" s="195">
        <v>40</v>
      </c>
      <c r="X30" s="195">
        <v>3</v>
      </c>
      <c r="Y30" s="195"/>
      <c r="Z30" s="195">
        <v>3</v>
      </c>
      <c r="AA30" s="195">
        <v>3</v>
      </c>
      <c r="AB30" s="195">
        <v>11</v>
      </c>
      <c r="AC30" s="195"/>
      <c r="AD30" s="195">
        <v>11</v>
      </c>
      <c r="AE30" s="195">
        <v>11</v>
      </c>
      <c r="AF30" s="195"/>
      <c r="AG30" s="195"/>
      <c r="AH30" s="195"/>
      <c r="AI30" s="195"/>
      <c r="AJ30" s="195"/>
      <c r="AK30" s="195"/>
      <c r="AL30" s="195"/>
      <c r="AM30" s="195"/>
    </row>
    <row r="31" spans="1:81" ht="53.25" customHeight="1" x14ac:dyDescent="0.25">
      <c r="A31" s="8"/>
      <c r="B31" s="6" t="s">
        <v>615</v>
      </c>
      <c r="C31" s="8" t="s">
        <v>614</v>
      </c>
      <c r="D31" s="195">
        <v>4</v>
      </c>
      <c r="E31" s="195"/>
      <c r="F31" s="199">
        <v>4</v>
      </c>
      <c r="G31" s="199">
        <v>4</v>
      </c>
      <c r="H31" s="248"/>
      <c r="I31" s="248">
        <v>100</v>
      </c>
      <c r="J31" s="248">
        <f t="shared" si="0"/>
        <v>100</v>
      </c>
      <c r="K31" s="195"/>
      <c r="L31" s="195"/>
      <c r="M31" s="195"/>
      <c r="N31" s="195"/>
      <c r="O31" s="195"/>
      <c r="P31" s="195">
        <v>0</v>
      </c>
      <c r="Q31" s="195"/>
      <c r="R31" s="195"/>
      <c r="S31" s="195">
        <v>2</v>
      </c>
      <c r="T31" s="195">
        <v>4</v>
      </c>
      <c r="U31" s="195"/>
      <c r="V31" s="195">
        <v>4</v>
      </c>
      <c r="W31" s="195">
        <v>2</v>
      </c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</row>
    <row r="32" spans="1:81" ht="53.25" customHeight="1" x14ac:dyDescent="0.25">
      <c r="A32" s="8"/>
      <c r="B32" s="6" t="s">
        <v>616</v>
      </c>
      <c r="C32" s="8" t="s">
        <v>28</v>
      </c>
      <c r="D32" s="187">
        <v>85.496183206107006</v>
      </c>
      <c r="E32" s="187"/>
      <c r="F32" s="187">
        <v>85.496183206106863</v>
      </c>
      <c r="G32" s="187">
        <v>88.549618320610676</v>
      </c>
      <c r="H32" s="248"/>
      <c r="I32" s="248">
        <v>99.999999999999844</v>
      </c>
      <c r="J32" s="248">
        <f t="shared" si="0"/>
        <v>103.57142857142856</v>
      </c>
      <c r="K32" s="187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</row>
    <row r="33" spans="1:40" ht="45.75" customHeight="1" x14ac:dyDescent="0.25">
      <c r="A33" s="8"/>
      <c r="B33" s="6" t="s">
        <v>617</v>
      </c>
      <c r="C33" s="8" t="s">
        <v>618</v>
      </c>
      <c r="D33" s="195">
        <v>4</v>
      </c>
      <c r="E33" s="195"/>
      <c r="F33" s="199">
        <v>4</v>
      </c>
      <c r="G33" s="199">
        <v>4</v>
      </c>
      <c r="H33" s="248"/>
      <c r="I33" s="248">
        <v>100</v>
      </c>
      <c r="J33" s="248">
        <f t="shared" si="0"/>
        <v>100</v>
      </c>
      <c r="K33" s="195"/>
      <c r="L33" s="195">
        <v>1</v>
      </c>
      <c r="M33" s="195"/>
      <c r="N33" s="195">
        <v>1</v>
      </c>
      <c r="O33" s="195"/>
      <c r="P33" s="195">
        <v>1</v>
      </c>
      <c r="Q33" s="195"/>
      <c r="R33" s="195">
        <v>1</v>
      </c>
      <c r="S33" s="195"/>
      <c r="T33" s="195">
        <v>1</v>
      </c>
      <c r="U33" s="195"/>
      <c r="V33" s="195">
        <v>1</v>
      </c>
      <c r="W33" s="195"/>
      <c r="X33" s="195"/>
      <c r="Y33" s="195"/>
      <c r="Z33" s="195"/>
      <c r="AA33" s="195"/>
      <c r="AB33" s="195">
        <v>1</v>
      </c>
      <c r="AC33" s="195"/>
      <c r="AD33" s="195">
        <v>1</v>
      </c>
      <c r="AE33" s="195"/>
      <c r="AF33" s="195"/>
      <c r="AG33" s="195"/>
      <c r="AH33" s="195"/>
      <c r="AI33" s="195"/>
      <c r="AJ33" s="195"/>
      <c r="AK33" s="195"/>
      <c r="AL33" s="195"/>
      <c r="AM33" s="195"/>
    </row>
    <row r="34" spans="1:40" ht="45.75" customHeight="1" x14ac:dyDescent="0.25">
      <c r="A34" s="8"/>
      <c r="B34" s="6" t="s">
        <v>619</v>
      </c>
      <c r="C34" s="7" t="s">
        <v>618</v>
      </c>
      <c r="D34" s="195">
        <v>4</v>
      </c>
      <c r="E34" s="195"/>
      <c r="F34" s="199">
        <v>4</v>
      </c>
      <c r="G34" s="199"/>
      <c r="H34" s="248"/>
      <c r="I34" s="248">
        <v>100</v>
      </c>
      <c r="J34" s="248">
        <f t="shared" si="0"/>
        <v>0</v>
      </c>
      <c r="K34" s="195"/>
      <c r="L34" s="195">
        <v>1</v>
      </c>
      <c r="M34" s="195"/>
      <c r="N34" s="195">
        <v>1</v>
      </c>
      <c r="O34" s="195"/>
      <c r="P34" s="195">
        <v>1</v>
      </c>
      <c r="Q34" s="195"/>
      <c r="R34" s="195">
        <v>1</v>
      </c>
      <c r="S34" s="195"/>
      <c r="T34" s="195">
        <v>1</v>
      </c>
      <c r="U34" s="195"/>
      <c r="V34" s="195">
        <v>1</v>
      </c>
      <c r="W34" s="195"/>
      <c r="X34" s="195"/>
      <c r="Y34" s="195"/>
      <c r="Z34" s="195"/>
      <c r="AA34" s="195"/>
      <c r="AB34" s="195">
        <v>1</v>
      </c>
      <c r="AC34" s="195"/>
      <c r="AD34" s="195">
        <v>1</v>
      </c>
      <c r="AE34" s="195"/>
      <c r="AF34" s="195"/>
      <c r="AG34" s="195"/>
      <c r="AH34" s="195"/>
      <c r="AI34" s="195"/>
      <c r="AJ34" s="195"/>
      <c r="AK34" s="195"/>
      <c r="AL34" s="195"/>
      <c r="AM34" s="195"/>
    </row>
    <row r="35" spans="1:40" ht="45.75" customHeight="1" x14ac:dyDescent="0.25">
      <c r="A35" s="8"/>
      <c r="B35" s="6" t="s">
        <v>620</v>
      </c>
      <c r="C35" s="8" t="s">
        <v>621</v>
      </c>
      <c r="D35" s="195"/>
      <c r="E35" s="195"/>
      <c r="F35" s="195"/>
      <c r="G35" s="195"/>
      <c r="H35" s="248"/>
      <c r="I35" s="248"/>
      <c r="J35" s="248"/>
      <c r="K35" s="195"/>
      <c r="L35" s="195">
        <v>0</v>
      </c>
      <c r="M35" s="195"/>
      <c r="N35" s="195"/>
      <c r="O35" s="195"/>
      <c r="P35" s="195">
        <v>0</v>
      </c>
      <c r="Q35" s="195"/>
      <c r="R35" s="195"/>
      <c r="S35" s="195"/>
      <c r="T35" s="195">
        <v>0</v>
      </c>
      <c r="U35" s="195"/>
      <c r="V35" s="195"/>
      <c r="W35" s="195"/>
      <c r="X35" s="195">
        <v>0</v>
      </c>
      <c r="Y35" s="195"/>
      <c r="Z35" s="195"/>
      <c r="AA35" s="195"/>
      <c r="AB35" s="195">
        <v>0</v>
      </c>
      <c r="AC35" s="195"/>
      <c r="AD35" s="195"/>
      <c r="AE35" s="195"/>
      <c r="AF35" s="195">
        <v>0</v>
      </c>
      <c r="AG35" s="195"/>
      <c r="AH35" s="195"/>
      <c r="AI35" s="195"/>
      <c r="AJ35" s="195"/>
      <c r="AK35" s="195"/>
      <c r="AL35" s="195"/>
      <c r="AM35" s="195">
        <v>0</v>
      </c>
    </row>
    <row r="36" spans="1:40" ht="45.75" customHeight="1" x14ac:dyDescent="0.25">
      <c r="A36" s="8"/>
      <c r="B36" s="6" t="s">
        <v>619</v>
      </c>
      <c r="C36" s="8" t="s">
        <v>621</v>
      </c>
      <c r="D36" s="195"/>
      <c r="E36" s="195"/>
      <c r="F36" s="195"/>
      <c r="G36" s="195"/>
      <c r="H36" s="248"/>
      <c r="I36" s="248"/>
      <c r="J36" s="248"/>
      <c r="K36" s="195"/>
      <c r="L36" s="195">
        <v>0</v>
      </c>
      <c r="M36" s="195"/>
      <c r="N36" s="195"/>
      <c r="O36" s="195"/>
      <c r="P36" s="195">
        <v>0</v>
      </c>
      <c r="Q36" s="195"/>
      <c r="R36" s="195"/>
      <c r="S36" s="195"/>
      <c r="T36" s="195">
        <v>0</v>
      </c>
      <c r="U36" s="195"/>
      <c r="V36" s="195"/>
      <c r="W36" s="195"/>
      <c r="X36" s="195">
        <v>0</v>
      </c>
      <c r="Y36" s="195"/>
      <c r="Z36" s="195"/>
      <c r="AA36" s="195"/>
      <c r="AB36" s="195">
        <v>0</v>
      </c>
      <c r="AC36" s="195"/>
      <c r="AD36" s="195"/>
      <c r="AE36" s="195"/>
      <c r="AF36" s="195">
        <v>0</v>
      </c>
      <c r="AG36" s="195"/>
      <c r="AH36" s="195"/>
      <c r="AI36" s="195"/>
      <c r="AJ36" s="195"/>
      <c r="AK36" s="195"/>
      <c r="AL36" s="195"/>
      <c r="AM36" s="195">
        <v>0</v>
      </c>
    </row>
    <row r="37" spans="1:40" s="420" customFormat="1" ht="42.75" customHeight="1" x14ac:dyDescent="0.25">
      <c r="A37" s="169">
        <v>4</v>
      </c>
      <c r="B37" s="10" t="s">
        <v>622</v>
      </c>
      <c r="C37" s="169" t="s">
        <v>623</v>
      </c>
      <c r="D37" s="421"/>
      <c r="E37" s="421"/>
      <c r="F37" s="421"/>
      <c r="G37" s="421"/>
      <c r="H37" s="423"/>
      <c r="I37" s="423"/>
      <c r="J37" s="248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19"/>
    </row>
    <row r="38" spans="1:40" ht="42.75" customHeight="1" x14ac:dyDescent="0.25">
      <c r="A38" s="8"/>
      <c r="B38" s="6" t="s">
        <v>624</v>
      </c>
      <c r="C38" s="8" t="s">
        <v>625</v>
      </c>
      <c r="D38" s="195">
        <v>450</v>
      </c>
      <c r="E38" s="195"/>
      <c r="F38" s="195">
        <v>450</v>
      </c>
      <c r="G38" s="195"/>
      <c r="H38" s="248"/>
      <c r="I38" s="248">
        <v>100</v>
      </c>
      <c r="J38" s="248">
        <f t="shared" si="0"/>
        <v>0</v>
      </c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</row>
    <row r="39" spans="1:40" ht="42.75" customHeight="1" x14ac:dyDescent="0.25">
      <c r="A39" s="8"/>
      <c r="B39" s="6" t="s">
        <v>626</v>
      </c>
      <c r="C39" s="8" t="s">
        <v>625</v>
      </c>
      <c r="D39" s="199">
        <v>7253</v>
      </c>
      <c r="E39" s="199">
        <v>6803</v>
      </c>
      <c r="F39" s="199">
        <v>6803</v>
      </c>
      <c r="G39" s="199">
        <v>7253</v>
      </c>
      <c r="H39" s="248">
        <v>93.79567075692816</v>
      </c>
      <c r="I39" s="248">
        <v>93.79567075692816</v>
      </c>
      <c r="J39" s="248">
        <f t="shared" si="0"/>
        <v>106.61472879611935</v>
      </c>
      <c r="K39" s="199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</row>
    <row r="40" spans="1:40" ht="42.75" customHeight="1" x14ac:dyDescent="0.25">
      <c r="A40" s="8"/>
      <c r="B40" s="6" t="s">
        <v>627</v>
      </c>
      <c r="C40" s="8" t="s">
        <v>591</v>
      </c>
      <c r="D40" s="199">
        <v>9000</v>
      </c>
      <c r="E40" s="199">
        <v>5165</v>
      </c>
      <c r="F40" s="199">
        <v>9000</v>
      </c>
      <c r="G40" s="199">
        <v>9000</v>
      </c>
      <c r="H40" s="248">
        <v>57.388888888888886</v>
      </c>
      <c r="I40" s="248">
        <v>100</v>
      </c>
      <c r="J40" s="248">
        <f t="shared" si="0"/>
        <v>100</v>
      </c>
      <c r="K40" s="199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</row>
    <row r="41" spans="1:40" s="420" customFormat="1" ht="45.75" customHeight="1" x14ac:dyDescent="0.25">
      <c r="A41" s="169">
        <v>5</v>
      </c>
      <c r="B41" s="10" t="s">
        <v>628</v>
      </c>
      <c r="C41" s="169"/>
      <c r="D41" s="421"/>
      <c r="E41" s="421"/>
      <c r="F41" s="421"/>
      <c r="G41" s="421"/>
      <c r="H41" s="423"/>
      <c r="I41" s="423"/>
      <c r="J41" s="248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421"/>
      <c r="AL41" s="421"/>
      <c r="AM41" s="421"/>
      <c r="AN41" s="419"/>
    </row>
    <row r="42" spans="1:40" ht="45.75" customHeight="1" x14ac:dyDescent="0.25">
      <c r="A42" s="8"/>
      <c r="B42" s="6" t="s">
        <v>629</v>
      </c>
      <c r="C42" s="8" t="s">
        <v>630</v>
      </c>
      <c r="D42" s="195">
        <v>2</v>
      </c>
      <c r="E42" s="195">
        <v>2</v>
      </c>
      <c r="F42" s="195">
        <v>2</v>
      </c>
      <c r="G42" s="195">
        <v>2</v>
      </c>
      <c r="H42" s="248">
        <v>100</v>
      </c>
      <c r="I42" s="248">
        <v>100</v>
      </c>
      <c r="J42" s="248">
        <f t="shared" si="0"/>
        <v>100</v>
      </c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</row>
    <row r="43" spans="1:40" s="420" customFormat="1" ht="55.5" customHeight="1" x14ac:dyDescent="0.25">
      <c r="A43" s="169">
        <v>6</v>
      </c>
      <c r="B43" s="10" t="s">
        <v>631</v>
      </c>
      <c r="C43" s="170" t="s">
        <v>632</v>
      </c>
      <c r="D43" s="421">
        <v>7</v>
      </c>
      <c r="E43" s="421">
        <v>7</v>
      </c>
      <c r="F43" s="421">
        <v>7</v>
      </c>
      <c r="G43" s="421">
        <v>7</v>
      </c>
      <c r="H43" s="423">
        <v>99.999999999999986</v>
      </c>
      <c r="I43" s="423">
        <v>99.999999999999986</v>
      </c>
      <c r="J43" s="423">
        <f t="shared" si="0"/>
        <v>99.999999999999986</v>
      </c>
      <c r="K43" s="421"/>
      <c r="L43" s="421">
        <v>1</v>
      </c>
      <c r="M43" s="421">
        <v>1</v>
      </c>
      <c r="N43" s="421">
        <v>1</v>
      </c>
      <c r="O43" s="421">
        <v>1</v>
      </c>
      <c r="P43" s="421">
        <v>1</v>
      </c>
      <c r="Q43" s="421">
        <v>1</v>
      </c>
      <c r="R43" s="421">
        <v>1</v>
      </c>
      <c r="S43" s="421">
        <v>1</v>
      </c>
      <c r="T43" s="421">
        <v>1</v>
      </c>
      <c r="U43" s="421">
        <v>1</v>
      </c>
      <c r="V43" s="421">
        <v>1</v>
      </c>
      <c r="W43" s="421">
        <v>1</v>
      </c>
      <c r="X43" s="421">
        <v>1</v>
      </c>
      <c r="Y43" s="421">
        <v>1</v>
      </c>
      <c r="Z43" s="421">
        <v>1</v>
      </c>
      <c r="AA43" s="421">
        <v>1</v>
      </c>
      <c r="AB43" s="421">
        <v>1</v>
      </c>
      <c r="AC43" s="421">
        <v>1</v>
      </c>
      <c r="AD43" s="421">
        <v>1</v>
      </c>
      <c r="AE43" s="421">
        <v>1</v>
      </c>
      <c r="AF43" s="421">
        <v>1</v>
      </c>
      <c r="AG43" s="421">
        <v>1</v>
      </c>
      <c r="AH43" s="421">
        <v>1</v>
      </c>
      <c r="AI43" s="421">
        <v>1</v>
      </c>
      <c r="AJ43" s="421">
        <v>1</v>
      </c>
      <c r="AK43" s="421">
        <v>1</v>
      </c>
      <c r="AL43" s="421">
        <v>1</v>
      </c>
      <c r="AM43" s="421">
        <v>1</v>
      </c>
      <c r="AN43" s="419"/>
    </row>
    <row r="44" spans="1:40" s="420" customFormat="1" ht="49.5" customHeight="1" x14ac:dyDescent="0.25">
      <c r="A44" s="169" t="s">
        <v>25</v>
      </c>
      <c r="B44" s="10" t="s">
        <v>633</v>
      </c>
      <c r="C44" s="169"/>
      <c r="D44" s="421"/>
      <c r="E44" s="421"/>
      <c r="F44" s="421"/>
      <c r="G44" s="421"/>
      <c r="H44" s="423"/>
      <c r="I44" s="423"/>
      <c r="J44" s="248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421"/>
      <c r="AK44" s="421"/>
      <c r="AL44" s="421"/>
      <c r="AM44" s="421"/>
      <c r="AN44" s="419"/>
    </row>
    <row r="45" spans="1:40" s="420" customFormat="1" ht="44.25" customHeight="1" x14ac:dyDescent="0.25">
      <c r="A45" s="169">
        <v>1</v>
      </c>
      <c r="B45" s="10" t="s">
        <v>634</v>
      </c>
      <c r="C45" s="169" t="s">
        <v>623</v>
      </c>
      <c r="D45" s="421">
        <v>82</v>
      </c>
      <c r="E45" s="429">
        <v>82</v>
      </c>
      <c r="F45" s="429">
        <v>82</v>
      </c>
      <c r="G45" s="429">
        <v>82</v>
      </c>
      <c r="H45" s="423">
        <v>100</v>
      </c>
      <c r="I45" s="423">
        <v>100</v>
      </c>
      <c r="J45" s="423">
        <f t="shared" si="0"/>
        <v>100</v>
      </c>
      <c r="K45" s="421"/>
      <c r="L45" s="421">
        <v>13</v>
      </c>
      <c r="M45" s="421">
        <v>13</v>
      </c>
      <c r="N45" s="421">
        <v>13</v>
      </c>
      <c r="O45" s="421">
        <v>13</v>
      </c>
      <c r="P45" s="421">
        <v>18</v>
      </c>
      <c r="Q45" s="421">
        <v>18</v>
      </c>
      <c r="R45" s="421">
        <v>18</v>
      </c>
      <c r="S45" s="421">
        <v>18</v>
      </c>
      <c r="T45" s="421">
        <v>8</v>
      </c>
      <c r="U45" s="421">
        <v>8</v>
      </c>
      <c r="V45" s="421">
        <v>8</v>
      </c>
      <c r="W45" s="421">
        <v>8</v>
      </c>
      <c r="X45" s="421">
        <v>7</v>
      </c>
      <c r="Y45" s="421">
        <v>7</v>
      </c>
      <c r="Z45" s="421">
        <v>7</v>
      </c>
      <c r="AA45" s="421">
        <v>7</v>
      </c>
      <c r="AB45" s="421">
        <v>10</v>
      </c>
      <c r="AC45" s="421">
        <v>11</v>
      </c>
      <c r="AD45" s="421">
        <v>11</v>
      </c>
      <c r="AE45" s="421">
        <v>11</v>
      </c>
      <c r="AF45" s="421">
        <v>9</v>
      </c>
      <c r="AG45" s="421">
        <v>9</v>
      </c>
      <c r="AH45" s="421">
        <v>9</v>
      </c>
      <c r="AI45" s="421">
        <v>9</v>
      </c>
      <c r="AJ45" s="421">
        <v>16</v>
      </c>
      <c r="AK45" s="421">
        <v>16</v>
      </c>
      <c r="AL45" s="421">
        <v>16</v>
      </c>
      <c r="AM45" s="421">
        <v>16</v>
      </c>
      <c r="AN45" s="419"/>
    </row>
    <row r="46" spans="1:40" ht="44.25" customHeight="1" x14ac:dyDescent="0.25">
      <c r="A46" s="8"/>
      <c r="B46" s="6" t="s">
        <v>635</v>
      </c>
      <c r="C46" s="8" t="s">
        <v>623</v>
      </c>
      <c r="D46" s="195">
        <v>1</v>
      </c>
      <c r="E46" s="199">
        <v>1</v>
      </c>
      <c r="F46" s="199">
        <v>1</v>
      </c>
      <c r="G46" s="199">
        <v>1</v>
      </c>
      <c r="H46" s="248">
        <v>100</v>
      </c>
      <c r="I46" s="248">
        <v>100</v>
      </c>
      <c r="J46" s="248">
        <f t="shared" si="0"/>
        <v>100</v>
      </c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>
        <v>1</v>
      </c>
      <c r="AC46" s="195">
        <v>1</v>
      </c>
      <c r="AD46" s="195">
        <v>1</v>
      </c>
      <c r="AE46" s="195">
        <v>1</v>
      </c>
      <c r="AF46" s="195"/>
      <c r="AG46" s="195"/>
      <c r="AH46" s="195"/>
      <c r="AI46" s="195"/>
      <c r="AJ46" s="195"/>
      <c r="AK46" s="195"/>
      <c r="AL46" s="195"/>
      <c r="AM46" s="195"/>
    </row>
    <row r="47" spans="1:40" ht="44.25" customHeight="1" x14ac:dyDescent="0.25">
      <c r="A47" s="8"/>
      <c r="B47" s="6" t="s">
        <v>636</v>
      </c>
      <c r="C47" s="8" t="s">
        <v>623</v>
      </c>
      <c r="D47" s="195">
        <v>7</v>
      </c>
      <c r="E47" s="199">
        <v>7</v>
      </c>
      <c r="F47" s="199">
        <v>7</v>
      </c>
      <c r="G47" s="199">
        <v>7</v>
      </c>
      <c r="H47" s="248">
        <v>99.999999999999986</v>
      </c>
      <c r="I47" s="248">
        <v>99.999999999999986</v>
      </c>
      <c r="J47" s="248">
        <f t="shared" si="0"/>
        <v>99.999999999999986</v>
      </c>
      <c r="K47" s="195"/>
      <c r="L47" s="195">
        <v>1</v>
      </c>
      <c r="M47" s="195">
        <v>1</v>
      </c>
      <c r="N47" s="195">
        <v>1</v>
      </c>
      <c r="O47" s="195">
        <v>1</v>
      </c>
      <c r="P47" s="195">
        <v>1</v>
      </c>
      <c r="Q47" s="195">
        <v>1</v>
      </c>
      <c r="R47" s="195">
        <v>1</v>
      </c>
      <c r="S47" s="195">
        <v>1</v>
      </c>
      <c r="T47" s="195">
        <v>1</v>
      </c>
      <c r="U47" s="195">
        <v>1</v>
      </c>
      <c r="V47" s="195">
        <v>1</v>
      </c>
      <c r="W47" s="195">
        <v>1</v>
      </c>
      <c r="X47" s="195">
        <v>1</v>
      </c>
      <c r="Y47" s="195">
        <v>1</v>
      </c>
      <c r="Z47" s="195">
        <v>1</v>
      </c>
      <c r="AA47" s="195">
        <v>1</v>
      </c>
      <c r="AB47" s="195">
        <v>1</v>
      </c>
      <c r="AC47" s="195">
        <v>1</v>
      </c>
      <c r="AD47" s="195">
        <v>1</v>
      </c>
      <c r="AE47" s="195">
        <v>1</v>
      </c>
      <c r="AF47" s="195">
        <v>1</v>
      </c>
      <c r="AG47" s="195">
        <v>1</v>
      </c>
      <c r="AH47" s="195">
        <v>1</v>
      </c>
      <c r="AI47" s="195">
        <v>1</v>
      </c>
      <c r="AJ47" s="195">
        <v>1</v>
      </c>
      <c r="AK47" s="195">
        <v>1</v>
      </c>
      <c r="AL47" s="195">
        <v>1</v>
      </c>
      <c r="AM47" s="195">
        <v>1</v>
      </c>
    </row>
    <row r="48" spans="1:40" ht="44.25" customHeight="1" x14ac:dyDescent="0.25">
      <c r="A48" s="8"/>
      <c r="B48" s="6" t="s">
        <v>637</v>
      </c>
      <c r="C48" s="8" t="s">
        <v>623</v>
      </c>
      <c r="D48" s="195">
        <v>74</v>
      </c>
      <c r="E48" s="199">
        <v>74</v>
      </c>
      <c r="F48" s="199">
        <v>74</v>
      </c>
      <c r="G48" s="199">
        <v>74</v>
      </c>
      <c r="H48" s="248">
        <v>100</v>
      </c>
      <c r="I48" s="248">
        <v>100</v>
      </c>
      <c r="J48" s="248">
        <f t="shared" si="0"/>
        <v>100</v>
      </c>
      <c r="K48" s="195"/>
      <c r="L48" s="195">
        <v>12</v>
      </c>
      <c r="M48" s="195">
        <v>12</v>
      </c>
      <c r="N48" s="195">
        <v>12</v>
      </c>
      <c r="O48" s="195">
        <v>12</v>
      </c>
      <c r="P48" s="195">
        <v>17</v>
      </c>
      <c r="Q48" s="195">
        <v>17</v>
      </c>
      <c r="R48" s="195">
        <v>17</v>
      </c>
      <c r="S48" s="195">
        <v>17</v>
      </c>
      <c r="T48" s="195">
        <v>7</v>
      </c>
      <c r="U48" s="195">
        <v>7</v>
      </c>
      <c r="V48" s="195">
        <v>7</v>
      </c>
      <c r="W48" s="195">
        <v>7</v>
      </c>
      <c r="X48" s="195">
        <v>6</v>
      </c>
      <c r="Y48" s="195">
        <v>6</v>
      </c>
      <c r="Z48" s="195">
        <v>6</v>
      </c>
      <c r="AA48" s="195">
        <v>6</v>
      </c>
      <c r="AB48" s="195">
        <v>9</v>
      </c>
      <c r="AC48" s="195">
        <v>9</v>
      </c>
      <c r="AD48" s="195">
        <v>9</v>
      </c>
      <c r="AE48" s="195">
        <v>9</v>
      </c>
      <c r="AF48" s="195">
        <v>8</v>
      </c>
      <c r="AG48" s="195">
        <v>8</v>
      </c>
      <c r="AH48" s="195">
        <v>8</v>
      </c>
      <c r="AI48" s="195">
        <v>8</v>
      </c>
      <c r="AJ48" s="195">
        <v>15</v>
      </c>
      <c r="AK48" s="195">
        <v>15</v>
      </c>
      <c r="AL48" s="195">
        <v>15</v>
      </c>
      <c r="AM48" s="195">
        <v>15</v>
      </c>
    </row>
    <row r="49" spans="1:40" s="420" customFormat="1" ht="42" customHeight="1" x14ac:dyDescent="0.25">
      <c r="A49" s="169" t="s">
        <v>82</v>
      </c>
      <c r="B49" s="10" t="s">
        <v>638</v>
      </c>
      <c r="C49" s="169"/>
      <c r="D49" s="421"/>
      <c r="E49" s="421"/>
      <c r="F49" s="421"/>
      <c r="G49" s="421"/>
      <c r="H49" s="423"/>
      <c r="I49" s="423"/>
      <c r="J49" s="248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1"/>
      <c r="AI49" s="421"/>
      <c r="AJ49" s="421"/>
      <c r="AK49" s="421"/>
      <c r="AL49" s="421"/>
      <c r="AM49" s="421"/>
      <c r="AN49" s="419"/>
    </row>
    <row r="50" spans="1:40" s="3" customFormat="1" ht="51.75" customHeight="1" x14ac:dyDescent="0.25">
      <c r="A50" s="8">
        <v>1</v>
      </c>
      <c r="B50" s="6" t="s">
        <v>639</v>
      </c>
      <c r="C50" s="8" t="s">
        <v>36</v>
      </c>
      <c r="D50" s="199">
        <v>21387</v>
      </c>
      <c r="E50" s="199">
        <v>17420</v>
      </c>
      <c r="F50" s="199">
        <v>21403</v>
      </c>
      <c r="G50" s="199">
        <v>22014</v>
      </c>
      <c r="H50" s="248">
        <v>81.451348950296904</v>
      </c>
      <c r="I50" s="248">
        <v>100.07481180156169</v>
      </c>
      <c r="J50" s="248">
        <f t="shared" si="0"/>
        <v>102.85473998972107</v>
      </c>
      <c r="K50" s="199"/>
      <c r="L50" s="199">
        <v>5574</v>
      </c>
      <c r="M50" s="199">
        <v>5520</v>
      </c>
      <c r="N50" s="199">
        <v>5590</v>
      </c>
      <c r="O50" s="199">
        <v>6000</v>
      </c>
      <c r="P50" s="199">
        <v>5695</v>
      </c>
      <c r="Q50" s="199">
        <v>2360</v>
      </c>
      <c r="R50" s="199">
        <v>5695</v>
      </c>
      <c r="S50" s="199">
        <v>5695</v>
      </c>
      <c r="T50" s="199">
        <v>3190</v>
      </c>
      <c r="U50" s="199">
        <v>3012</v>
      </c>
      <c r="V50" s="199">
        <v>3190</v>
      </c>
      <c r="W50" s="199">
        <v>3380</v>
      </c>
      <c r="X50" s="199">
        <v>1289</v>
      </c>
      <c r="Y50" s="199">
        <v>1023</v>
      </c>
      <c r="Z50" s="199">
        <v>1289</v>
      </c>
      <c r="AA50" s="199">
        <v>1291</v>
      </c>
      <c r="AB50" s="199">
        <v>2520</v>
      </c>
      <c r="AC50" s="199">
        <v>2435</v>
      </c>
      <c r="AD50" s="199">
        <v>2520</v>
      </c>
      <c r="AE50" s="199">
        <v>2520</v>
      </c>
      <c r="AF50" s="199">
        <v>2408</v>
      </c>
      <c r="AG50" s="199">
        <v>2380</v>
      </c>
      <c r="AH50" s="199">
        <v>2408</v>
      </c>
      <c r="AI50" s="199">
        <v>2408</v>
      </c>
      <c r="AJ50" s="199">
        <v>711</v>
      </c>
      <c r="AK50" s="199">
        <v>690</v>
      </c>
      <c r="AL50" s="199">
        <v>711</v>
      </c>
      <c r="AM50" s="199">
        <v>720</v>
      </c>
      <c r="AN50" s="397"/>
    </row>
    <row r="51" spans="1:40" ht="38.25" customHeight="1" x14ac:dyDescent="0.25">
      <c r="A51" s="8"/>
      <c r="B51" s="6" t="s">
        <v>640</v>
      </c>
      <c r="C51" s="8" t="s">
        <v>28</v>
      </c>
      <c r="D51" s="187">
        <v>44.4</v>
      </c>
      <c r="E51" s="430">
        <v>36.469455261064354</v>
      </c>
      <c r="F51" s="187">
        <v>44.420231201876184</v>
      </c>
      <c r="G51" s="187">
        <v>45</v>
      </c>
      <c r="H51" s="248">
        <v>82.138412750144937</v>
      </c>
      <c r="I51" s="248">
        <v>100.0455657699914</v>
      </c>
      <c r="J51" s="187">
        <f t="shared" si="0"/>
        <v>101.30519086109422</v>
      </c>
      <c r="K51" s="187"/>
      <c r="L51" s="187">
        <v>70.3</v>
      </c>
      <c r="M51" s="431">
        <v>0.70417145044010721</v>
      </c>
      <c r="N51" s="431">
        <v>0.70500693656198765</v>
      </c>
      <c r="O51" s="431">
        <v>0.74497144276136085</v>
      </c>
      <c r="P51" s="187">
        <v>40.700000000000003</v>
      </c>
      <c r="Q51" s="431">
        <v>0.16973532796317606</v>
      </c>
      <c r="R51" s="431">
        <v>0.40725114416475972</v>
      </c>
      <c r="S51" s="431">
        <v>0.40091517071453714</v>
      </c>
      <c r="T51" s="187">
        <v>40.700000000000003</v>
      </c>
      <c r="U51" s="431">
        <v>0.38699730181164077</v>
      </c>
      <c r="V51" s="431">
        <v>0.40466827349993656</v>
      </c>
      <c r="W51" s="431">
        <v>0.42213063569376796</v>
      </c>
      <c r="X51" s="187">
        <v>39.299999999999997</v>
      </c>
      <c r="Y51" s="431">
        <v>0.3144789425146019</v>
      </c>
      <c r="Z51" s="431">
        <v>0.3929878048780488</v>
      </c>
      <c r="AA51" s="431">
        <v>0.3874549819927971</v>
      </c>
      <c r="AB51" s="187">
        <v>48.5</v>
      </c>
      <c r="AC51" s="431">
        <v>0.4711687306501548</v>
      </c>
      <c r="AD51" s="431">
        <v>0.48480184686417854</v>
      </c>
      <c r="AE51" s="431">
        <v>0.47727272727272729</v>
      </c>
      <c r="AF51" s="187">
        <v>46.1</v>
      </c>
      <c r="AG51" s="431">
        <v>0.45892788276128038</v>
      </c>
      <c r="AH51" s="431">
        <v>0.46077305778798316</v>
      </c>
      <c r="AI51" s="431">
        <v>0.45365486058779203</v>
      </c>
      <c r="AJ51" s="187">
        <v>15.2</v>
      </c>
      <c r="AK51" s="431">
        <v>0.14893157781135333</v>
      </c>
      <c r="AL51" s="431">
        <v>0.1518257527226137</v>
      </c>
      <c r="AM51" s="431">
        <v>0.15135589657347068</v>
      </c>
    </row>
    <row r="52" spans="1:40" s="3" customFormat="1" ht="57" customHeight="1" x14ac:dyDescent="0.25">
      <c r="A52" s="8">
        <v>2</v>
      </c>
      <c r="B52" s="6" t="s">
        <v>641</v>
      </c>
      <c r="C52" s="7" t="s">
        <v>642</v>
      </c>
      <c r="D52" s="199">
        <v>4848</v>
      </c>
      <c r="E52" s="199">
        <v>4276</v>
      </c>
      <c r="F52" s="199">
        <v>4877</v>
      </c>
      <c r="G52" s="199">
        <v>4902</v>
      </c>
      <c r="H52" s="248">
        <v>88.201320132013208</v>
      </c>
      <c r="I52" s="248">
        <v>100.59818481848185</v>
      </c>
      <c r="J52" s="248">
        <f t="shared" si="0"/>
        <v>100.51261021119539</v>
      </c>
      <c r="K52" s="199"/>
      <c r="L52" s="199">
        <v>1276</v>
      </c>
      <c r="M52" s="199">
        <v>1273</v>
      </c>
      <c r="N52" s="199">
        <v>1305</v>
      </c>
      <c r="O52" s="199">
        <v>1320</v>
      </c>
      <c r="P52" s="199">
        <v>995</v>
      </c>
      <c r="Q52" s="199">
        <v>445</v>
      </c>
      <c r="R52" s="199">
        <v>995</v>
      </c>
      <c r="S52" s="199">
        <v>995</v>
      </c>
      <c r="T52" s="199">
        <v>741</v>
      </c>
      <c r="U52" s="199">
        <v>741</v>
      </c>
      <c r="V52" s="199">
        <v>741</v>
      </c>
      <c r="W52" s="199">
        <v>741</v>
      </c>
      <c r="X52" s="199">
        <v>491</v>
      </c>
      <c r="Y52" s="199">
        <v>485</v>
      </c>
      <c r="Z52" s="199">
        <v>491</v>
      </c>
      <c r="AA52" s="199">
        <v>498</v>
      </c>
      <c r="AB52" s="199">
        <v>580</v>
      </c>
      <c r="AC52" s="199">
        <v>580</v>
      </c>
      <c r="AD52" s="199">
        <v>580</v>
      </c>
      <c r="AE52" s="199">
        <v>580</v>
      </c>
      <c r="AF52" s="199">
        <v>538</v>
      </c>
      <c r="AG52" s="199">
        <v>528</v>
      </c>
      <c r="AH52" s="199">
        <v>538</v>
      </c>
      <c r="AI52" s="199">
        <v>538</v>
      </c>
      <c r="AJ52" s="199">
        <v>227</v>
      </c>
      <c r="AK52" s="199">
        <v>224</v>
      </c>
      <c r="AL52" s="199">
        <v>227</v>
      </c>
      <c r="AM52" s="199">
        <v>230</v>
      </c>
      <c r="AN52" s="397"/>
    </row>
    <row r="53" spans="1:40" s="3" customFormat="1" ht="57" customHeight="1" x14ac:dyDescent="0.25">
      <c r="A53" s="8">
        <v>3</v>
      </c>
      <c r="B53" s="6" t="s">
        <v>643</v>
      </c>
      <c r="C53" s="8" t="s">
        <v>644</v>
      </c>
      <c r="D53" s="199">
        <v>132</v>
      </c>
      <c r="E53" s="199">
        <v>136</v>
      </c>
      <c r="F53" s="199">
        <v>137</v>
      </c>
      <c r="G53" s="199">
        <v>137</v>
      </c>
      <c r="H53" s="248">
        <v>103.03030303030303</v>
      </c>
      <c r="I53" s="248">
        <v>103.78787878787878</v>
      </c>
      <c r="J53" s="248">
        <f t="shared" si="0"/>
        <v>99.999999999999986</v>
      </c>
      <c r="K53" s="199"/>
      <c r="L53" s="195">
        <v>28</v>
      </c>
      <c r="M53" s="195">
        <v>27</v>
      </c>
      <c r="N53" s="195">
        <v>28</v>
      </c>
      <c r="O53" s="195">
        <v>28</v>
      </c>
      <c r="P53" s="195">
        <v>35</v>
      </c>
      <c r="Q53" s="195">
        <v>35</v>
      </c>
      <c r="R53" s="195">
        <v>35</v>
      </c>
      <c r="S53" s="195">
        <v>35</v>
      </c>
      <c r="T53" s="195">
        <v>24</v>
      </c>
      <c r="U53" s="195">
        <v>24</v>
      </c>
      <c r="V53" s="195">
        <v>24</v>
      </c>
      <c r="W53" s="195">
        <v>24</v>
      </c>
      <c r="X53" s="195">
        <v>10</v>
      </c>
      <c r="Y53" s="195">
        <v>10</v>
      </c>
      <c r="Z53" s="195">
        <v>10</v>
      </c>
      <c r="AA53" s="195">
        <v>10</v>
      </c>
      <c r="AB53" s="195">
        <v>13</v>
      </c>
      <c r="AC53" s="195">
        <v>13</v>
      </c>
      <c r="AD53" s="195">
        <v>13</v>
      </c>
      <c r="AE53" s="195">
        <v>13</v>
      </c>
      <c r="AF53" s="195">
        <v>11</v>
      </c>
      <c r="AG53" s="195">
        <v>16</v>
      </c>
      <c r="AH53" s="195">
        <v>16</v>
      </c>
      <c r="AI53" s="195">
        <v>16</v>
      </c>
      <c r="AJ53" s="195">
        <v>11</v>
      </c>
      <c r="AK53" s="195">
        <v>11</v>
      </c>
      <c r="AL53" s="195">
        <v>11</v>
      </c>
      <c r="AM53" s="195">
        <v>11</v>
      </c>
      <c r="AN53" s="397"/>
    </row>
    <row r="54" spans="1:40" s="3" customFormat="1" ht="57" customHeight="1" x14ac:dyDescent="0.25">
      <c r="A54" s="8">
        <v>4</v>
      </c>
      <c r="B54" s="6" t="s">
        <v>645</v>
      </c>
      <c r="C54" s="8"/>
      <c r="D54" s="195"/>
      <c r="E54" s="195"/>
      <c r="F54" s="195"/>
      <c r="G54" s="195"/>
      <c r="H54" s="248"/>
      <c r="I54" s="248"/>
      <c r="J54" s="248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397"/>
    </row>
    <row r="55" spans="1:40" ht="46.5" customHeight="1" x14ac:dyDescent="0.25">
      <c r="A55" s="8"/>
      <c r="B55" s="6" t="s">
        <v>646</v>
      </c>
      <c r="C55" s="8" t="s">
        <v>647</v>
      </c>
      <c r="D55" s="195">
        <v>1</v>
      </c>
      <c r="E55" s="199">
        <v>1</v>
      </c>
      <c r="F55" s="199">
        <v>1</v>
      </c>
      <c r="G55" s="199">
        <v>1</v>
      </c>
      <c r="H55" s="248">
        <v>100</v>
      </c>
      <c r="I55" s="248">
        <v>100</v>
      </c>
      <c r="J55" s="248">
        <f t="shared" si="0"/>
        <v>100</v>
      </c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</row>
    <row r="56" spans="1:40" ht="46.5" customHeight="1" x14ac:dyDescent="0.25">
      <c r="A56" s="8"/>
      <c r="B56" s="6" t="s">
        <v>648</v>
      </c>
      <c r="C56" s="8" t="s">
        <v>649</v>
      </c>
      <c r="D56" s="195">
        <v>61</v>
      </c>
      <c r="E56" s="199">
        <v>60</v>
      </c>
      <c r="F56" s="199">
        <v>60</v>
      </c>
      <c r="G56" s="199">
        <v>60</v>
      </c>
      <c r="H56" s="248">
        <v>98.360655737704917</v>
      </c>
      <c r="I56" s="248">
        <v>98.360655737704917</v>
      </c>
      <c r="J56" s="248">
        <f t="shared" si="0"/>
        <v>100</v>
      </c>
      <c r="K56" s="195"/>
      <c r="L56" s="195">
        <v>9</v>
      </c>
      <c r="M56" s="195">
        <v>9</v>
      </c>
      <c r="N56" s="195">
        <v>9</v>
      </c>
      <c r="O56" s="195">
        <v>9</v>
      </c>
      <c r="P56" s="195">
        <v>30</v>
      </c>
      <c r="Q56" s="195">
        <v>30</v>
      </c>
      <c r="R56" s="195">
        <v>30</v>
      </c>
      <c r="S56" s="195">
        <v>30</v>
      </c>
      <c r="T56" s="195">
        <v>11</v>
      </c>
      <c r="U56" s="195">
        <v>11</v>
      </c>
      <c r="V56" s="195">
        <v>11</v>
      </c>
      <c r="W56" s="195">
        <v>11</v>
      </c>
      <c r="X56" s="195">
        <v>6</v>
      </c>
      <c r="Y56" s="195">
        <v>6</v>
      </c>
      <c r="Z56" s="195">
        <v>6</v>
      </c>
      <c r="AA56" s="195">
        <v>6</v>
      </c>
      <c r="AB56" s="195">
        <v>2</v>
      </c>
      <c r="AC56" s="195">
        <v>2</v>
      </c>
      <c r="AD56" s="195">
        <v>2</v>
      </c>
      <c r="AE56" s="195">
        <v>2</v>
      </c>
      <c r="AF56" s="195">
        <v>1</v>
      </c>
      <c r="AG56" s="195">
        <v>1</v>
      </c>
      <c r="AH56" s="195">
        <v>1</v>
      </c>
      <c r="AI56" s="195">
        <v>1</v>
      </c>
      <c r="AJ56" s="195">
        <v>1</v>
      </c>
      <c r="AK56" s="195">
        <v>1</v>
      </c>
      <c r="AL56" s="195">
        <v>1</v>
      </c>
      <c r="AM56" s="195">
        <v>1</v>
      </c>
    </row>
    <row r="57" spans="1:40" ht="46.5" hidden="1" customHeight="1" x14ac:dyDescent="0.25">
      <c r="A57" s="8"/>
      <c r="B57" s="6" t="s">
        <v>650</v>
      </c>
      <c r="C57" s="8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</row>
    <row r="58" spans="1:40" ht="46.5" hidden="1" customHeight="1" x14ac:dyDescent="0.25">
      <c r="A58" s="8"/>
      <c r="B58" s="6" t="s">
        <v>651</v>
      </c>
      <c r="C58" s="8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</row>
  </sheetData>
  <mergeCells count="25">
    <mergeCell ref="A1:B1"/>
    <mergeCell ref="A2:AM2"/>
    <mergeCell ref="A3:AM3"/>
    <mergeCell ref="A4:C4"/>
    <mergeCell ref="A5:A7"/>
    <mergeCell ref="B5:B7"/>
    <mergeCell ref="C5:C7"/>
    <mergeCell ref="D5:F5"/>
    <mergeCell ref="G5:G7"/>
    <mergeCell ref="H5:J5"/>
    <mergeCell ref="K5:K7"/>
    <mergeCell ref="L5:AM5"/>
    <mergeCell ref="D6:D7"/>
    <mergeCell ref="E6:E7"/>
    <mergeCell ref="F6:F7"/>
    <mergeCell ref="H6:H7"/>
    <mergeCell ref="X6:AA6"/>
    <mergeCell ref="AB6:AE6"/>
    <mergeCell ref="AF6:AI6"/>
    <mergeCell ref="AJ6:AM6"/>
    <mergeCell ref="I6:I7"/>
    <mergeCell ref="J6:J7"/>
    <mergeCell ref="L6:O6"/>
    <mergeCell ref="P6:S6"/>
    <mergeCell ref="T6:W6"/>
  </mergeCells>
  <printOptions horizontalCentered="1"/>
  <pageMargins left="0" right="0" top="0.27559055118110237" bottom="0.35433070866141736" header="0.51181102362204722" footer="0.19685039370078741"/>
  <pageSetup paperSize="9" scale="60" orientation="portrait" verticalDpi="300" r:id="rId1"/>
  <headerFooter>
    <oddFooter>&amp;CPage &amp;P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L41"/>
  <sheetViews>
    <sheetView zoomScale="115" zoomScaleNormal="115" workbookViewId="0">
      <selection activeCell="F6" sqref="F6"/>
    </sheetView>
  </sheetViews>
  <sheetFormatPr defaultColWidth="9" defaultRowHeight="18.75" x14ac:dyDescent="0.25"/>
  <cols>
    <col min="1" max="1" width="6.5703125" style="172" customWidth="1"/>
    <col min="2" max="2" width="49.42578125" style="438" customWidth="1"/>
    <col min="3" max="3" width="13.85546875" style="172" customWidth="1"/>
    <col min="4" max="6" width="12.42578125" style="172" customWidth="1"/>
    <col min="7" max="7" width="12" style="172" customWidth="1"/>
    <col min="8" max="11" width="12.42578125" style="172" customWidth="1"/>
    <col min="12" max="12" width="39.28515625" style="172" customWidth="1"/>
    <col min="13" max="16384" width="9" style="16"/>
  </cols>
  <sheetData>
    <row r="1" spans="1:11" ht="18.75" customHeight="1" x14ac:dyDescent="0.25">
      <c r="A1" s="511" t="s">
        <v>652</v>
      </c>
      <c r="B1" s="511"/>
    </row>
    <row r="2" spans="1:11" ht="37.5" customHeight="1" x14ac:dyDescent="0.25">
      <c r="A2" s="505" t="s">
        <v>653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</row>
    <row r="3" spans="1:11" ht="32.25" customHeight="1" x14ac:dyDescent="0.25">
      <c r="A3" s="513" t="s">
        <v>654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</row>
    <row r="4" spans="1:11" ht="20.25" customHeight="1" x14ac:dyDescent="0.25">
      <c r="A4" s="541"/>
      <c r="B4" s="541"/>
      <c r="C4" s="541"/>
    </row>
    <row r="5" spans="1:11" ht="37.5" customHeight="1" x14ac:dyDescent="0.25">
      <c r="A5" s="507" t="s">
        <v>3</v>
      </c>
      <c r="B5" s="507" t="s">
        <v>4</v>
      </c>
      <c r="C5" s="501" t="s">
        <v>5</v>
      </c>
      <c r="D5" s="501" t="s">
        <v>7</v>
      </c>
      <c r="E5" s="501"/>
      <c r="F5" s="501"/>
      <c r="G5" s="501" t="s">
        <v>8</v>
      </c>
      <c r="H5" s="508" t="s">
        <v>9</v>
      </c>
      <c r="I5" s="509"/>
      <c r="J5" s="510"/>
      <c r="K5" s="501" t="s">
        <v>57</v>
      </c>
    </row>
    <row r="6" spans="1:11" ht="143.25" customHeight="1" x14ac:dyDescent="0.25">
      <c r="A6" s="507"/>
      <c r="B6" s="507"/>
      <c r="C6" s="501"/>
      <c r="D6" s="176" t="s">
        <v>11</v>
      </c>
      <c r="E6" s="176" t="s">
        <v>12</v>
      </c>
      <c r="F6" s="176" t="s">
        <v>13</v>
      </c>
      <c r="G6" s="501"/>
      <c r="H6" s="176" t="s">
        <v>59</v>
      </c>
      <c r="I6" s="176" t="s">
        <v>60</v>
      </c>
      <c r="J6" s="176" t="s">
        <v>437</v>
      </c>
      <c r="K6" s="501"/>
    </row>
    <row r="7" spans="1:11" s="239" customFormat="1" ht="32.25" customHeight="1" x14ac:dyDescent="0.25">
      <c r="A7" s="175" t="s">
        <v>17</v>
      </c>
      <c r="B7" s="182" t="s">
        <v>655</v>
      </c>
      <c r="C7" s="175"/>
      <c r="D7" s="175"/>
      <c r="E7" s="175"/>
      <c r="F7" s="175"/>
      <c r="G7" s="175"/>
      <c r="H7" s="433"/>
      <c r="I7" s="433"/>
      <c r="J7" s="433"/>
      <c r="K7" s="175"/>
    </row>
    <row r="8" spans="1:11" ht="28.5" customHeight="1" x14ac:dyDescent="0.25">
      <c r="A8" s="185">
        <v>1</v>
      </c>
      <c r="B8" s="184" t="s">
        <v>656</v>
      </c>
      <c r="C8" s="185"/>
      <c r="D8" s="185"/>
      <c r="E8" s="185"/>
      <c r="F8" s="185"/>
      <c r="G8" s="185"/>
      <c r="H8" s="185"/>
      <c r="I8" s="185"/>
      <c r="J8" s="185"/>
      <c r="K8" s="185"/>
    </row>
    <row r="9" spans="1:11" ht="28.5" customHeight="1" x14ac:dyDescent="0.25">
      <c r="A9" s="185"/>
      <c r="B9" s="184" t="s">
        <v>657</v>
      </c>
      <c r="C9" s="185" t="s">
        <v>658</v>
      </c>
      <c r="D9" s="195">
        <v>1</v>
      </c>
      <c r="E9" s="195">
        <v>1</v>
      </c>
      <c r="F9" s="195">
        <v>1</v>
      </c>
      <c r="G9" s="195">
        <v>1</v>
      </c>
      <c r="H9" s="199">
        <v>100</v>
      </c>
      <c r="I9" s="199">
        <v>100</v>
      </c>
      <c r="J9" s="199">
        <f>G9/F9%</f>
        <v>100</v>
      </c>
      <c r="K9" s="185"/>
    </row>
    <row r="10" spans="1:11" ht="28.5" hidden="1" customHeight="1" x14ac:dyDescent="0.25">
      <c r="A10" s="185"/>
      <c r="B10" s="184" t="s">
        <v>659</v>
      </c>
      <c r="C10" s="185" t="s">
        <v>658</v>
      </c>
      <c r="D10" s="195"/>
      <c r="E10" s="195"/>
      <c r="F10" s="195"/>
      <c r="G10" s="195"/>
      <c r="H10" s="199"/>
      <c r="I10" s="199"/>
      <c r="J10" s="199"/>
      <c r="K10" s="185"/>
    </row>
    <row r="11" spans="1:11" ht="28.5" customHeight="1" x14ac:dyDescent="0.25">
      <c r="A11" s="185"/>
      <c r="B11" s="184" t="s">
        <v>660</v>
      </c>
      <c r="C11" s="185" t="s">
        <v>658</v>
      </c>
      <c r="D11" s="195">
        <v>1</v>
      </c>
      <c r="E11" s="195">
        <v>1</v>
      </c>
      <c r="F11" s="195">
        <v>1</v>
      </c>
      <c r="G11" s="195">
        <v>1</v>
      </c>
      <c r="H11" s="199">
        <v>100</v>
      </c>
      <c r="I11" s="199">
        <v>100</v>
      </c>
      <c r="J11" s="199">
        <f t="shared" ref="J11:J12" si="0">G11/F11%</f>
        <v>100</v>
      </c>
      <c r="K11" s="185"/>
    </row>
    <row r="12" spans="1:11" ht="32.25" customHeight="1" x14ac:dyDescent="0.25">
      <c r="A12" s="185">
        <v>2</v>
      </c>
      <c r="B12" s="184" t="s">
        <v>661</v>
      </c>
      <c r="C12" s="185" t="s">
        <v>662</v>
      </c>
      <c r="D12" s="195">
        <v>3</v>
      </c>
      <c r="E12" s="195">
        <v>3</v>
      </c>
      <c r="F12" s="195">
        <v>3</v>
      </c>
      <c r="G12" s="195">
        <v>3</v>
      </c>
      <c r="H12" s="199">
        <v>100</v>
      </c>
      <c r="I12" s="199">
        <v>100</v>
      </c>
      <c r="J12" s="199">
        <f t="shared" si="0"/>
        <v>100</v>
      </c>
      <c r="K12" s="185"/>
    </row>
    <row r="13" spans="1:11" s="239" customFormat="1" ht="32.25" customHeight="1" x14ac:dyDescent="0.25">
      <c r="A13" s="175" t="s">
        <v>25</v>
      </c>
      <c r="B13" s="182" t="s">
        <v>663</v>
      </c>
      <c r="C13" s="175"/>
      <c r="D13" s="175"/>
      <c r="E13" s="175"/>
      <c r="F13" s="175"/>
      <c r="G13" s="175"/>
      <c r="H13" s="199"/>
      <c r="I13" s="199"/>
      <c r="J13" s="199"/>
      <c r="K13" s="175"/>
    </row>
    <row r="14" spans="1:11" ht="42.75" customHeight="1" x14ac:dyDescent="0.25">
      <c r="A14" s="185">
        <v>1</v>
      </c>
      <c r="B14" s="184" t="s">
        <v>664</v>
      </c>
      <c r="C14" s="185" t="s">
        <v>473</v>
      </c>
      <c r="D14" s="195">
        <v>309</v>
      </c>
      <c r="E14" s="195">
        <v>301</v>
      </c>
      <c r="F14" s="195">
        <v>309</v>
      </c>
      <c r="G14" s="195">
        <v>309</v>
      </c>
      <c r="H14" s="199">
        <v>97.411003236245961</v>
      </c>
      <c r="I14" s="199">
        <v>100</v>
      </c>
      <c r="J14" s="199">
        <f t="shared" ref="J14:J38" si="1">G14/F14%</f>
        <v>100</v>
      </c>
      <c r="K14" s="185"/>
    </row>
    <row r="15" spans="1:11" ht="42.75" customHeight="1" x14ac:dyDescent="0.25">
      <c r="A15" s="185">
        <v>2</v>
      </c>
      <c r="B15" s="184" t="s">
        <v>665</v>
      </c>
      <c r="C15" s="185" t="s">
        <v>666</v>
      </c>
      <c r="D15" s="190">
        <v>92545</v>
      </c>
      <c r="E15" s="190">
        <v>92539</v>
      </c>
      <c r="F15" s="190">
        <v>92545</v>
      </c>
      <c r="G15" s="190">
        <v>92545</v>
      </c>
      <c r="H15" s="199">
        <v>99.993516667567121</v>
      </c>
      <c r="I15" s="199">
        <v>100</v>
      </c>
      <c r="J15" s="199">
        <f t="shared" si="1"/>
        <v>100</v>
      </c>
      <c r="K15" s="185"/>
    </row>
    <row r="16" spans="1:11" ht="42.75" customHeight="1" x14ac:dyDescent="0.25">
      <c r="A16" s="185">
        <v>3</v>
      </c>
      <c r="B16" s="184" t="s">
        <v>667</v>
      </c>
      <c r="C16" s="185" t="s">
        <v>666</v>
      </c>
      <c r="D16" s="190">
        <v>1890</v>
      </c>
      <c r="E16" s="190">
        <v>1848</v>
      </c>
      <c r="F16" s="190">
        <v>1890</v>
      </c>
      <c r="G16" s="190">
        <v>1890</v>
      </c>
      <c r="H16" s="199">
        <v>97.777777777777786</v>
      </c>
      <c r="I16" s="199">
        <v>100.00000000000001</v>
      </c>
      <c r="J16" s="199">
        <f t="shared" si="1"/>
        <v>100.00000000000001</v>
      </c>
      <c r="K16" s="185"/>
    </row>
    <row r="17" spans="1:11" ht="42.75" customHeight="1" x14ac:dyDescent="0.25">
      <c r="A17" s="185">
        <v>4</v>
      </c>
      <c r="B17" s="194" t="s">
        <v>668</v>
      </c>
      <c r="C17" s="185" t="s">
        <v>28</v>
      </c>
      <c r="D17" s="199">
        <v>100</v>
      </c>
      <c r="E17" s="199">
        <v>100</v>
      </c>
      <c r="F17" s="199">
        <v>100</v>
      </c>
      <c r="G17" s="199">
        <v>100</v>
      </c>
      <c r="H17" s="199">
        <v>100</v>
      </c>
      <c r="I17" s="199">
        <v>100</v>
      </c>
      <c r="J17" s="199">
        <f t="shared" si="1"/>
        <v>100</v>
      </c>
      <c r="K17" s="185"/>
    </row>
    <row r="18" spans="1:11" ht="42.75" customHeight="1" x14ac:dyDescent="0.25">
      <c r="A18" s="185">
        <v>5</v>
      </c>
      <c r="B18" s="184" t="s">
        <v>669</v>
      </c>
      <c r="C18" s="185" t="s">
        <v>666</v>
      </c>
      <c r="D18" s="199">
        <v>17890</v>
      </c>
      <c r="E18" s="199">
        <v>16520</v>
      </c>
      <c r="F18" s="199">
        <v>17890</v>
      </c>
      <c r="G18" s="199">
        <v>19567</v>
      </c>
      <c r="H18" s="199">
        <v>92.34209055338178</v>
      </c>
      <c r="I18" s="199">
        <v>100</v>
      </c>
      <c r="J18" s="199">
        <f t="shared" si="1"/>
        <v>109.37395192845165</v>
      </c>
      <c r="K18" s="185"/>
    </row>
    <row r="19" spans="1:11" ht="48" customHeight="1" x14ac:dyDescent="0.25">
      <c r="A19" s="185">
        <v>6</v>
      </c>
      <c r="B19" s="184" t="s">
        <v>670</v>
      </c>
      <c r="C19" s="434" t="s">
        <v>535</v>
      </c>
      <c r="D19" s="195">
        <v>7</v>
      </c>
      <c r="E19" s="195">
        <v>7</v>
      </c>
      <c r="F19" s="195">
        <v>7</v>
      </c>
      <c r="G19" s="195">
        <v>7</v>
      </c>
      <c r="H19" s="199">
        <v>99.999999999999986</v>
      </c>
      <c r="I19" s="199">
        <v>99.999999999999986</v>
      </c>
      <c r="J19" s="199">
        <f t="shared" si="1"/>
        <v>99.999999999999986</v>
      </c>
      <c r="K19" s="185"/>
    </row>
    <row r="20" spans="1:11" ht="39.75" customHeight="1" x14ac:dyDescent="0.25">
      <c r="A20" s="175" t="s">
        <v>44</v>
      </c>
      <c r="B20" s="435" t="s">
        <v>671</v>
      </c>
      <c r="C20" s="185"/>
      <c r="D20" s="185"/>
      <c r="E20" s="185"/>
      <c r="F20" s="185"/>
      <c r="G20" s="185"/>
      <c r="H20" s="199"/>
      <c r="I20" s="199"/>
      <c r="J20" s="199"/>
      <c r="K20" s="185"/>
    </row>
    <row r="21" spans="1:11" ht="44.25" customHeight="1" x14ac:dyDescent="0.25">
      <c r="A21" s="185">
        <v>1</v>
      </c>
      <c r="B21" s="194" t="s">
        <v>672</v>
      </c>
      <c r="C21" s="185" t="s">
        <v>673</v>
      </c>
      <c r="D21" s="436">
        <v>2170</v>
      </c>
      <c r="E21" s="436">
        <v>1098</v>
      </c>
      <c r="F21" s="436">
        <v>2170</v>
      </c>
      <c r="G21" s="436">
        <v>2170</v>
      </c>
      <c r="H21" s="199">
        <v>50.599078341013829</v>
      </c>
      <c r="I21" s="199">
        <v>100</v>
      </c>
      <c r="J21" s="199">
        <f t="shared" si="1"/>
        <v>100</v>
      </c>
      <c r="K21" s="185"/>
    </row>
    <row r="22" spans="1:11" ht="52.5" customHeight="1" x14ac:dyDescent="0.25">
      <c r="A22" s="185"/>
      <c r="B22" s="194" t="s">
        <v>674</v>
      </c>
      <c r="C22" s="185" t="s">
        <v>673</v>
      </c>
      <c r="D22" s="436">
        <v>170</v>
      </c>
      <c r="E22" s="436">
        <v>78</v>
      </c>
      <c r="F22" s="436">
        <v>170</v>
      </c>
      <c r="G22" s="436">
        <v>170</v>
      </c>
      <c r="H22" s="199">
        <v>45.882352941176471</v>
      </c>
      <c r="I22" s="199">
        <v>100</v>
      </c>
      <c r="J22" s="199">
        <f t="shared" si="1"/>
        <v>100</v>
      </c>
      <c r="K22" s="185"/>
    </row>
    <row r="23" spans="1:11" ht="41.25" hidden="1" customHeight="1" x14ac:dyDescent="0.25">
      <c r="A23" s="185"/>
      <c r="B23" s="194" t="s">
        <v>675</v>
      </c>
      <c r="C23" s="185" t="s">
        <v>676</v>
      </c>
      <c r="D23" s="436"/>
      <c r="E23" s="436"/>
      <c r="F23" s="436"/>
      <c r="G23" s="436"/>
      <c r="H23" s="199" t="e">
        <v>#DIV/0!</v>
      </c>
      <c r="I23" s="199" t="e">
        <v>#DIV/0!</v>
      </c>
      <c r="J23" s="199" t="e">
        <f t="shared" si="1"/>
        <v>#DIV/0!</v>
      </c>
      <c r="K23" s="185"/>
    </row>
    <row r="24" spans="1:11" ht="44.25" customHeight="1" x14ac:dyDescent="0.25">
      <c r="A24" s="185">
        <v>2</v>
      </c>
      <c r="B24" s="194" t="s">
        <v>677</v>
      </c>
      <c r="C24" s="185" t="s">
        <v>673</v>
      </c>
      <c r="D24" s="436">
        <v>2000</v>
      </c>
      <c r="E24" s="436">
        <v>1020</v>
      </c>
      <c r="F24" s="436">
        <v>2000</v>
      </c>
      <c r="G24" s="436">
        <v>2000</v>
      </c>
      <c r="H24" s="199">
        <v>51</v>
      </c>
      <c r="I24" s="199">
        <v>100</v>
      </c>
      <c r="J24" s="199">
        <f t="shared" si="1"/>
        <v>100</v>
      </c>
      <c r="K24" s="185"/>
    </row>
    <row r="25" spans="1:11" ht="41.25" hidden="1" customHeight="1" x14ac:dyDescent="0.25">
      <c r="A25" s="185"/>
      <c r="B25" s="194" t="s">
        <v>678</v>
      </c>
      <c r="C25" s="185" t="s">
        <v>679</v>
      </c>
      <c r="D25" s="195"/>
      <c r="E25" s="195"/>
      <c r="F25" s="195"/>
      <c r="G25" s="195"/>
      <c r="H25" s="199"/>
      <c r="I25" s="199"/>
      <c r="J25" s="199" t="e">
        <f t="shared" si="1"/>
        <v>#DIV/0!</v>
      </c>
      <c r="K25" s="185"/>
    </row>
    <row r="26" spans="1:11" ht="41.25" hidden="1" customHeight="1" x14ac:dyDescent="0.25">
      <c r="A26" s="185"/>
      <c r="B26" s="194" t="s">
        <v>680</v>
      </c>
      <c r="C26" s="185" t="s">
        <v>676</v>
      </c>
      <c r="D26" s="195"/>
      <c r="E26" s="195"/>
      <c r="F26" s="195"/>
      <c r="G26" s="195"/>
      <c r="H26" s="199"/>
      <c r="I26" s="199"/>
      <c r="J26" s="199" t="e">
        <f t="shared" si="1"/>
        <v>#DIV/0!</v>
      </c>
      <c r="K26" s="185"/>
    </row>
    <row r="27" spans="1:11" ht="41.25" hidden="1" customHeight="1" x14ac:dyDescent="0.25">
      <c r="A27" s="185">
        <v>3</v>
      </c>
      <c r="B27" s="194" t="s">
        <v>681</v>
      </c>
      <c r="C27" s="185" t="s">
        <v>673</v>
      </c>
      <c r="D27" s="195"/>
      <c r="E27" s="195"/>
      <c r="F27" s="195"/>
      <c r="G27" s="195"/>
      <c r="H27" s="199"/>
      <c r="I27" s="199"/>
      <c r="J27" s="199" t="e">
        <f t="shared" si="1"/>
        <v>#DIV/0!</v>
      </c>
      <c r="K27" s="185"/>
    </row>
    <row r="28" spans="1:11" ht="41.25" hidden="1" customHeight="1" x14ac:dyDescent="0.25">
      <c r="A28" s="185"/>
      <c r="B28" s="194" t="s">
        <v>682</v>
      </c>
      <c r="C28" s="185" t="s">
        <v>679</v>
      </c>
      <c r="D28" s="195"/>
      <c r="E28" s="195"/>
      <c r="F28" s="195"/>
      <c r="G28" s="195"/>
      <c r="H28" s="199"/>
      <c r="I28" s="199"/>
      <c r="J28" s="199" t="e">
        <f t="shared" si="1"/>
        <v>#DIV/0!</v>
      </c>
      <c r="K28" s="185"/>
    </row>
    <row r="29" spans="1:11" ht="41.25" hidden="1" customHeight="1" x14ac:dyDescent="0.25">
      <c r="A29" s="185"/>
      <c r="B29" s="194" t="s">
        <v>683</v>
      </c>
      <c r="C29" s="185" t="s">
        <v>676</v>
      </c>
      <c r="D29" s="195"/>
      <c r="E29" s="195"/>
      <c r="F29" s="195"/>
      <c r="G29" s="195"/>
      <c r="H29" s="199"/>
      <c r="I29" s="199"/>
      <c r="J29" s="199" t="e">
        <f t="shared" si="1"/>
        <v>#DIV/0!</v>
      </c>
      <c r="K29" s="185"/>
    </row>
    <row r="30" spans="1:11" ht="41.25" hidden="1" customHeight="1" x14ac:dyDescent="0.25">
      <c r="A30" s="185">
        <v>3</v>
      </c>
      <c r="B30" s="194" t="s">
        <v>684</v>
      </c>
      <c r="C30" s="185" t="s">
        <v>355</v>
      </c>
      <c r="D30" s="436">
        <v>12775</v>
      </c>
      <c r="E30" s="436"/>
      <c r="F30" s="436"/>
      <c r="G30" s="436"/>
      <c r="H30" s="199"/>
      <c r="I30" s="199"/>
      <c r="J30" s="199" t="e">
        <f t="shared" si="1"/>
        <v>#DIV/0!</v>
      </c>
      <c r="K30" s="185"/>
    </row>
    <row r="31" spans="1:11" ht="50.25" customHeight="1" x14ac:dyDescent="0.25">
      <c r="A31" s="185">
        <v>3</v>
      </c>
      <c r="B31" s="194" t="s">
        <v>685</v>
      </c>
      <c r="C31" s="185" t="s">
        <v>686</v>
      </c>
      <c r="D31" s="195">
        <v>100</v>
      </c>
      <c r="E31" s="195">
        <v>100</v>
      </c>
      <c r="F31" s="195">
        <v>100</v>
      </c>
      <c r="G31" s="195">
        <v>100</v>
      </c>
      <c r="H31" s="199">
        <v>100</v>
      </c>
      <c r="I31" s="199">
        <v>100</v>
      </c>
      <c r="J31" s="199">
        <f t="shared" si="1"/>
        <v>100</v>
      </c>
      <c r="K31" s="185"/>
    </row>
    <row r="32" spans="1:11" ht="41.25" hidden="1" customHeight="1" x14ac:dyDescent="0.25">
      <c r="A32" s="185">
        <v>6</v>
      </c>
      <c r="B32" s="194" t="s">
        <v>687</v>
      </c>
      <c r="C32" s="185" t="s">
        <v>355</v>
      </c>
      <c r="D32" s="195"/>
      <c r="E32" s="195"/>
      <c r="F32" s="195"/>
      <c r="G32" s="195"/>
      <c r="H32" s="199" t="e">
        <v>#DIV/0!</v>
      </c>
      <c r="I32" s="199" t="e">
        <v>#DIV/0!</v>
      </c>
      <c r="J32" s="199" t="e">
        <f t="shared" si="1"/>
        <v>#DIV/0!</v>
      </c>
      <c r="K32" s="185"/>
    </row>
    <row r="33" spans="1:11" ht="54.75" customHeight="1" x14ac:dyDescent="0.25">
      <c r="A33" s="185">
        <v>4</v>
      </c>
      <c r="B33" s="194" t="s">
        <v>688</v>
      </c>
      <c r="C33" s="185" t="s">
        <v>686</v>
      </c>
      <c r="D33" s="195">
        <v>100</v>
      </c>
      <c r="E33" s="195">
        <v>100</v>
      </c>
      <c r="F33" s="195">
        <v>100</v>
      </c>
      <c r="G33" s="195">
        <v>100</v>
      </c>
      <c r="H33" s="199">
        <v>100</v>
      </c>
      <c r="I33" s="199">
        <v>100</v>
      </c>
      <c r="J33" s="199">
        <f t="shared" si="1"/>
        <v>100</v>
      </c>
      <c r="K33" s="185"/>
    </row>
    <row r="34" spans="1:11" s="239" customFormat="1" ht="51.75" customHeight="1" x14ac:dyDescent="0.25">
      <c r="A34" s="175" t="s">
        <v>689</v>
      </c>
      <c r="B34" s="435" t="s">
        <v>690</v>
      </c>
      <c r="C34" s="175"/>
      <c r="D34" s="195"/>
      <c r="E34" s="195"/>
      <c r="F34" s="195"/>
      <c r="G34" s="195"/>
      <c r="H34" s="199"/>
      <c r="I34" s="199"/>
      <c r="J34" s="199"/>
      <c r="K34" s="175"/>
    </row>
    <row r="35" spans="1:11" ht="42" customHeight="1" x14ac:dyDescent="0.25">
      <c r="A35" s="185">
        <v>1</v>
      </c>
      <c r="B35" s="184" t="s">
        <v>691</v>
      </c>
      <c r="C35" s="185" t="s">
        <v>692</v>
      </c>
      <c r="D35" s="195">
        <v>8</v>
      </c>
      <c r="E35" s="195">
        <v>8</v>
      </c>
      <c r="F35" s="195">
        <v>8</v>
      </c>
      <c r="G35" s="195">
        <v>8</v>
      </c>
      <c r="H35" s="199">
        <v>100</v>
      </c>
      <c r="I35" s="199">
        <v>100</v>
      </c>
      <c r="J35" s="199">
        <f t="shared" si="1"/>
        <v>100</v>
      </c>
      <c r="K35" s="185"/>
    </row>
    <row r="36" spans="1:11" ht="41.25" hidden="1" customHeight="1" x14ac:dyDescent="0.25">
      <c r="A36" s="185"/>
      <c r="B36" s="184" t="s">
        <v>693</v>
      </c>
      <c r="C36" s="185" t="s">
        <v>473</v>
      </c>
      <c r="D36" s="195"/>
      <c r="E36" s="195"/>
      <c r="F36" s="195"/>
      <c r="G36" s="195"/>
      <c r="H36" s="199" t="e">
        <v>#DIV/0!</v>
      </c>
      <c r="I36" s="199" t="e">
        <v>#DIV/0!</v>
      </c>
      <c r="J36" s="199" t="e">
        <f t="shared" si="1"/>
        <v>#DIV/0!</v>
      </c>
      <c r="K36" s="185"/>
    </row>
    <row r="37" spans="1:11" ht="40.5" customHeight="1" x14ac:dyDescent="0.25">
      <c r="A37" s="254"/>
      <c r="B37" s="254" t="s">
        <v>694</v>
      </c>
      <c r="C37" s="185" t="s">
        <v>692</v>
      </c>
      <c r="D37" s="195">
        <v>7</v>
      </c>
      <c r="E37" s="195">
        <v>7</v>
      </c>
      <c r="F37" s="195">
        <v>7</v>
      </c>
      <c r="G37" s="195">
        <v>7</v>
      </c>
      <c r="H37" s="199">
        <v>99.999999999999986</v>
      </c>
      <c r="I37" s="199">
        <v>99.999999999999986</v>
      </c>
      <c r="J37" s="199">
        <f t="shared" si="1"/>
        <v>99.999999999999986</v>
      </c>
      <c r="K37" s="185"/>
    </row>
    <row r="38" spans="1:11" ht="41.25" customHeight="1" x14ac:dyDescent="0.25">
      <c r="A38" s="185">
        <v>2</v>
      </c>
      <c r="B38" s="194" t="s">
        <v>695</v>
      </c>
      <c r="C38" s="185" t="s">
        <v>692</v>
      </c>
      <c r="D38" s="195">
        <v>1</v>
      </c>
      <c r="E38" s="195">
        <v>1</v>
      </c>
      <c r="F38" s="195">
        <v>1</v>
      </c>
      <c r="G38" s="195">
        <v>1</v>
      </c>
      <c r="H38" s="199">
        <v>100</v>
      </c>
      <c r="I38" s="199">
        <v>100</v>
      </c>
      <c r="J38" s="199">
        <f t="shared" si="1"/>
        <v>100</v>
      </c>
      <c r="K38" s="185"/>
    </row>
    <row r="39" spans="1:11" ht="21.75" hidden="1" customHeight="1" x14ac:dyDescent="0.25">
      <c r="A39" s="272">
        <v>3</v>
      </c>
      <c r="B39" s="437" t="s">
        <v>696</v>
      </c>
      <c r="C39" s="272"/>
      <c r="D39" s="272"/>
      <c r="E39" s="272"/>
      <c r="F39" s="272"/>
      <c r="G39" s="272"/>
      <c r="H39" s="272"/>
      <c r="I39" s="272"/>
      <c r="J39" s="272"/>
      <c r="K39" s="272"/>
    </row>
    <row r="40" spans="1:11" ht="18.75" hidden="1" customHeight="1" x14ac:dyDescent="0.25"/>
    <row r="41" spans="1:11" ht="18.75" hidden="1" customHeight="1" x14ac:dyDescent="0.25"/>
  </sheetData>
  <mergeCells count="11">
    <mergeCell ref="K5:K6"/>
    <mergeCell ref="A1:B1"/>
    <mergeCell ref="A2:K2"/>
    <mergeCell ref="A3:K3"/>
    <mergeCell ref="A4:C4"/>
    <mergeCell ref="A5:A6"/>
    <mergeCell ref="B5:B6"/>
    <mergeCell ref="C5:C6"/>
    <mergeCell ref="D5:F5"/>
    <mergeCell ref="G5:G6"/>
    <mergeCell ref="H5:J5"/>
  </mergeCells>
  <printOptions horizontalCentered="1"/>
  <pageMargins left="0.23622047244094491" right="0.23622047244094491" top="0.35433070866141736" bottom="0.70866141732283472" header="0.51181102362204722" footer="0.51181102362204722"/>
  <pageSetup paperSize="9"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Z101"/>
  <sheetViews>
    <sheetView tabSelected="1" zoomScale="115" zoomScaleNormal="115" workbookViewId="0">
      <selection activeCell="A2" sqref="A2:L2"/>
    </sheetView>
  </sheetViews>
  <sheetFormatPr defaultColWidth="9" defaultRowHeight="21" x14ac:dyDescent="0.35"/>
  <cols>
    <col min="1" max="1" width="6.42578125" style="457" customWidth="1"/>
    <col min="2" max="2" width="59.42578125" style="448" customWidth="1"/>
    <col min="3" max="4" width="12.7109375" style="448" customWidth="1"/>
    <col min="5" max="8" width="12" style="448" customWidth="1"/>
    <col min="9" max="9" width="13.85546875" style="480" customWidth="1"/>
    <col min="10" max="10" width="13" style="448" customWidth="1"/>
    <col min="11" max="11" width="14.85546875" style="448" customWidth="1"/>
    <col min="12" max="12" width="11.7109375" style="448" customWidth="1"/>
    <col min="13" max="18" width="9" style="448"/>
    <col min="19" max="22" width="12.7109375" style="448" customWidth="1"/>
    <col min="23" max="23" width="14.42578125" style="448" customWidth="1"/>
    <col min="24" max="26" width="10.140625" style="448" customWidth="1"/>
    <col min="27" max="16384" width="9" style="449"/>
  </cols>
  <sheetData>
    <row r="1" spans="1:21" ht="18.75" customHeight="1" x14ac:dyDescent="0.35">
      <c r="A1" s="444" t="s">
        <v>0</v>
      </c>
      <c r="B1" s="445"/>
      <c r="C1" s="446"/>
      <c r="D1" s="446"/>
      <c r="E1" s="446"/>
      <c r="F1" s="446"/>
      <c r="G1" s="446"/>
      <c r="H1" s="446"/>
      <c r="I1" s="447"/>
      <c r="J1" s="446"/>
      <c r="K1" s="446"/>
      <c r="L1" s="446"/>
    </row>
    <row r="2" spans="1:21" ht="37.5" customHeight="1" x14ac:dyDescent="0.35">
      <c r="A2" s="482" t="s">
        <v>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21" x14ac:dyDescent="0.35">
      <c r="A3" s="483" t="s">
        <v>2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</row>
    <row r="4" spans="1:21" x14ac:dyDescent="0.35">
      <c r="A4" s="450"/>
      <c r="B4" s="446"/>
      <c r="C4" s="446"/>
      <c r="D4" s="446"/>
      <c r="E4" s="446"/>
      <c r="F4" s="446"/>
      <c r="G4" s="446"/>
      <c r="H4" s="446"/>
      <c r="I4" s="447"/>
      <c r="J4" s="446"/>
      <c r="K4" s="446"/>
      <c r="L4" s="446"/>
    </row>
    <row r="5" spans="1:21" ht="33.75" customHeight="1" x14ac:dyDescent="0.35">
      <c r="A5" s="481" t="s">
        <v>3</v>
      </c>
      <c r="B5" s="481" t="s">
        <v>4</v>
      </c>
      <c r="C5" s="484" t="s">
        <v>5</v>
      </c>
      <c r="D5" s="484" t="s">
        <v>6</v>
      </c>
      <c r="E5" s="484" t="s">
        <v>7</v>
      </c>
      <c r="F5" s="484"/>
      <c r="G5" s="484"/>
      <c r="H5" s="484" t="s">
        <v>8</v>
      </c>
      <c r="I5" s="485" t="s">
        <v>9</v>
      </c>
      <c r="J5" s="486"/>
      <c r="K5" s="487"/>
      <c r="L5" s="484" t="s">
        <v>10</v>
      </c>
    </row>
    <row r="6" spans="1:21" ht="170.25" customHeight="1" x14ac:dyDescent="0.35">
      <c r="A6" s="481"/>
      <c r="B6" s="481"/>
      <c r="C6" s="481"/>
      <c r="D6" s="484"/>
      <c r="E6" s="451" t="s">
        <v>11</v>
      </c>
      <c r="F6" s="451" t="s">
        <v>12</v>
      </c>
      <c r="G6" s="451" t="s">
        <v>13</v>
      </c>
      <c r="H6" s="484"/>
      <c r="I6" s="451" t="s">
        <v>14</v>
      </c>
      <c r="J6" s="451" t="s">
        <v>15</v>
      </c>
      <c r="K6" s="451" t="s">
        <v>16</v>
      </c>
      <c r="L6" s="484"/>
    </row>
    <row r="7" spans="1:21" s="457" customFormat="1" ht="50.25" customHeight="1" x14ac:dyDescent="0.3">
      <c r="A7" s="452" t="s">
        <v>17</v>
      </c>
      <c r="B7" s="453" t="s">
        <v>18</v>
      </c>
      <c r="C7" s="452"/>
      <c r="D7" s="454"/>
      <c r="E7" s="454"/>
      <c r="F7" s="454"/>
      <c r="G7" s="454"/>
      <c r="H7" s="454"/>
      <c r="I7" s="455"/>
      <c r="J7" s="455"/>
      <c r="K7" s="455"/>
      <c r="L7" s="456"/>
    </row>
    <row r="8" spans="1:21" ht="55.5" customHeight="1" x14ac:dyDescent="0.35">
      <c r="A8" s="452">
        <v>1</v>
      </c>
      <c r="B8" s="458" t="s">
        <v>19</v>
      </c>
      <c r="C8" s="459" t="s">
        <v>20</v>
      </c>
      <c r="D8" s="460">
        <v>65</v>
      </c>
      <c r="E8" s="460">
        <v>62</v>
      </c>
      <c r="F8" s="460"/>
      <c r="G8" s="460">
        <v>62</v>
      </c>
      <c r="H8" s="460">
        <v>65</v>
      </c>
      <c r="I8" s="461">
        <v>100</v>
      </c>
      <c r="J8" s="460">
        <v>104.83870967741936</v>
      </c>
      <c r="K8" s="460">
        <v>100</v>
      </c>
      <c r="L8" s="462"/>
    </row>
    <row r="9" spans="1:21" ht="55.5" customHeight="1" x14ac:dyDescent="0.35">
      <c r="A9" s="452">
        <v>2</v>
      </c>
      <c r="B9" s="458" t="s">
        <v>21</v>
      </c>
      <c r="C9" s="463" t="s">
        <v>22</v>
      </c>
      <c r="D9" s="460">
        <v>300</v>
      </c>
      <c r="E9" s="460">
        <v>182.6</v>
      </c>
      <c r="F9" s="464">
        <v>67.387</v>
      </c>
      <c r="G9" s="464">
        <v>132.4</v>
      </c>
      <c r="H9" s="460">
        <v>160</v>
      </c>
      <c r="I9" s="461">
        <v>72.508214676889381</v>
      </c>
      <c r="J9" s="460">
        <v>120.845921450151</v>
      </c>
      <c r="K9" s="460">
        <v>53.333333333333336</v>
      </c>
      <c r="L9" s="462"/>
      <c r="S9" s="465"/>
    </row>
    <row r="10" spans="1:21" ht="63.75" customHeight="1" x14ac:dyDescent="0.35">
      <c r="A10" s="452">
        <v>3</v>
      </c>
      <c r="B10" s="458" t="s">
        <v>23</v>
      </c>
      <c r="C10" s="459" t="s">
        <v>24</v>
      </c>
      <c r="D10" s="460">
        <v>134.62</v>
      </c>
      <c r="E10" s="460">
        <v>125.13375360335976</v>
      </c>
      <c r="F10" s="460">
        <v>42.257134102549678</v>
      </c>
      <c r="G10" s="460">
        <v>126.5896755430653</v>
      </c>
      <c r="H10" s="460">
        <v>135.01312963532729</v>
      </c>
      <c r="I10" s="461">
        <v>101.16349258116273</v>
      </c>
      <c r="J10" s="460">
        <v>106.65413988631036</v>
      </c>
      <c r="K10" s="460">
        <v>100.29202914524386</v>
      </c>
      <c r="L10" s="466"/>
    </row>
    <row r="11" spans="1:21" s="457" customFormat="1" ht="45" customHeight="1" x14ac:dyDescent="0.3">
      <c r="A11" s="452" t="s">
        <v>25</v>
      </c>
      <c r="B11" s="453" t="s">
        <v>26</v>
      </c>
      <c r="C11" s="452"/>
      <c r="D11" s="466"/>
      <c r="E11" s="466"/>
      <c r="F11" s="466"/>
      <c r="G11" s="466"/>
      <c r="H11" s="466"/>
      <c r="I11" s="461"/>
      <c r="J11" s="460"/>
      <c r="K11" s="460"/>
      <c r="L11" s="456"/>
      <c r="O11" s="467"/>
    </row>
    <row r="12" spans="1:21" s="457" customFormat="1" ht="47.25" customHeight="1" x14ac:dyDescent="0.3">
      <c r="A12" s="481">
        <v>4</v>
      </c>
      <c r="B12" s="458" t="s">
        <v>27</v>
      </c>
      <c r="C12" s="463" t="s">
        <v>28</v>
      </c>
      <c r="D12" s="466">
        <v>95</v>
      </c>
      <c r="E12" s="466">
        <v>60</v>
      </c>
      <c r="F12" s="466">
        <v>60</v>
      </c>
      <c r="G12" s="466">
        <v>60</v>
      </c>
      <c r="H12" s="466">
        <v>95</v>
      </c>
      <c r="I12" s="461">
        <v>100</v>
      </c>
      <c r="J12" s="460">
        <v>158.33333333333334</v>
      </c>
      <c r="K12" s="460">
        <v>100</v>
      </c>
      <c r="L12" s="456"/>
      <c r="O12" s="467"/>
    </row>
    <row r="13" spans="1:21" ht="47.25" customHeight="1" x14ac:dyDescent="0.35">
      <c r="A13" s="481"/>
      <c r="B13" s="458" t="s">
        <v>29</v>
      </c>
      <c r="C13" s="463" t="s">
        <v>30</v>
      </c>
      <c r="D13" s="460">
        <v>10</v>
      </c>
      <c r="E13" s="468">
        <v>10.041210802668999</v>
      </c>
      <c r="F13" s="460"/>
      <c r="G13" s="468">
        <v>10.041210802669289</v>
      </c>
      <c r="H13" s="468">
        <v>9.8840681177027783</v>
      </c>
      <c r="I13" s="461">
        <v>99.999999999997115</v>
      </c>
      <c r="J13" s="460">
        <v>101.5898583770893</v>
      </c>
      <c r="K13" s="460">
        <v>101.17291666666667</v>
      </c>
      <c r="L13" s="460"/>
      <c r="S13" s="465"/>
      <c r="T13" s="465"/>
      <c r="U13" s="465"/>
    </row>
    <row r="14" spans="1:21" ht="47.25" customHeight="1" x14ac:dyDescent="0.35">
      <c r="A14" s="481"/>
      <c r="B14" s="458" t="s">
        <v>31</v>
      </c>
      <c r="C14" s="463" t="s">
        <v>28</v>
      </c>
      <c r="D14" s="460">
        <v>10.5</v>
      </c>
      <c r="E14" s="460">
        <v>9.1999999999999993</v>
      </c>
      <c r="F14" s="460">
        <v>9.1999999999999993</v>
      </c>
      <c r="G14" s="460">
        <v>9.1999999999999993</v>
      </c>
      <c r="H14" s="460">
        <v>8.9</v>
      </c>
      <c r="I14" s="461">
        <v>100</v>
      </c>
      <c r="J14" s="460">
        <v>103.37078651685391</v>
      </c>
      <c r="K14" s="460">
        <v>117.97752808988763</v>
      </c>
      <c r="L14" s="460"/>
      <c r="S14" s="469"/>
      <c r="T14" s="469"/>
    </row>
    <row r="15" spans="1:21" ht="47.25" customHeight="1" x14ac:dyDescent="0.35">
      <c r="A15" s="481"/>
      <c r="B15" s="458" t="s">
        <v>32</v>
      </c>
      <c r="C15" s="463" t="s">
        <v>28</v>
      </c>
      <c r="D15" s="466">
        <v>90</v>
      </c>
      <c r="E15" s="460">
        <v>97.1</v>
      </c>
      <c r="F15" s="460">
        <v>95.671428571428606</v>
      </c>
      <c r="G15" s="460">
        <v>97.1</v>
      </c>
      <c r="H15" s="460">
        <v>97.1</v>
      </c>
      <c r="I15" s="461">
        <v>100</v>
      </c>
      <c r="J15" s="460">
        <v>100</v>
      </c>
      <c r="K15" s="460">
        <v>107.88888888888889</v>
      </c>
      <c r="L15" s="460"/>
    </row>
    <row r="16" spans="1:21" ht="39" customHeight="1" x14ac:dyDescent="0.35">
      <c r="A16" s="481">
        <v>5</v>
      </c>
      <c r="B16" s="458" t="s">
        <v>33</v>
      </c>
      <c r="C16" s="463" t="s">
        <v>28</v>
      </c>
      <c r="D16" s="466">
        <v>96</v>
      </c>
      <c r="E16" s="466">
        <v>100</v>
      </c>
      <c r="F16" s="466">
        <v>82.142857142857139</v>
      </c>
      <c r="G16" s="466">
        <v>100</v>
      </c>
      <c r="H16" s="466">
        <v>99.999999999999986</v>
      </c>
      <c r="I16" s="461">
        <v>100</v>
      </c>
      <c r="J16" s="460">
        <v>99.999999999999986</v>
      </c>
      <c r="K16" s="460">
        <v>104.16666666666666</v>
      </c>
      <c r="L16" s="466"/>
    </row>
    <row r="17" spans="1:12" ht="39" customHeight="1" x14ac:dyDescent="0.35">
      <c r="A17" s="481"/>
      <c r="B17" s="458" t="s">
        <v>34</v>
      </c>
      <c r="C17" s="463" t="s">
        <v>28</v>
      </c>
      <c r="D17" s="460">
        <v>53</v>
      </c>
      <c r="E17" s="460">
        <v>64.285714285713993</v>
      </c>
      <c r="F17" s="460">
        <v>57.142857142857139</v>
      </c>
      <c r="G17" s="470">
        <v>67.857142857142847</v>
      </c>
      <c r="H17" s="470">
        <v>67.857142857142847</v>
      </c>
      <c r="I17" s="461">
        <v>105.55555555555603</v>
      </c>
      <c r="J17" s="460">
        <v>100</v>
      </c>
      <c r="K17" s="460">
        <v>128.03234501347706</v>
      </c>
      <c r="L17" s="471"/>
    </row>
    <row r="18" spans="1:12" ht="42.75" customHeight="1" x14ac:dyDescent="0.35">
      <c r="A18" s="481">
        <v>6</v>
      </c>
      <c r="B18" s="472" t="s">
        <v>35</v>
      </c>
      <c r="C18" s="463" t="s">
        <v>36</v>
      </c>
      <c r="D18" s="466">
        <v>600</v>
      </c>
      <c r="E18" s="466">
        <v>950</v>
      </c>
      <c r="F18" s="466">
        <v>594</v>
      </c>
      <c r="G18" s="466">
        <v>950</v>
      </c>
      <c r="H18" s="466">
        <v>950</v>
      </c>
      <c r="I18" s="461">
        <v>100</v>
      </c>
      <c r="J18" s="460">
        <v>100</v>
      </c>
      <c r="K18" s="460">
        <v>158.33333333333334</v>
      </c>
      <c r="L18" s="460"/>
    </row>
    <row r="19" spans="1:12" ht="53.25" customHeight="1" x14ac:dyDescent="0.35">
      <c r="A19" s="481"/>
      <c r="B19" s="458" t="s">
        <v>37</v>
      </c>
      <c r="C19" s="463" t="s">
        <v>36</v>
      </c>
      <c r="D19" s="466">
        <v>180</v>
      </c>
      <c r="E19" s="466">
        <v>250</v>
      </c>
      <c r="F19" s="466">
        <v>0</v>
      </c>
      <c r="G19" s="466">
        <v>250</v>
      </c>
      <c r="H19" s="466">
        <v>200</v>
      </c>
      <c r="I19" s="461">
        <v>100</v>
      </c>
      <c r="J19" s="460">
        <v>80</v>
      </c>
      <c r="K19" s="460">
        <v>111.11111111111111</v>
      </c>
      <c r="L19" s="473"/>
    </row>
    <row r="20" spans="1:12" ht="42" customHeight="1" x14ac:dyDescent="0.35">
      <c r="A20" s="481"/>
      <c r="B20" s="458" t="s">
        <v>38</v>
      </c>
      <c r="C20" s="463" t="s">
        <v>28</v>
      </c>
      <c r="D20" s="460">
        <v>85</v>
      </c>
      <c r="E20" s="460">
        <v>84.774193548387004</v>
      </c>
      <c r="F20" s="460">
        <v>84.557721139430285</v>
      </c>
      <c r="G20" s="460">
        <v>84.774193548387103</v>
      </c>
      <c r="H20" s="460">
        <v>85.400557738623405</v>
      </c>
      <c r="I20" s="461">
        <v>100.00000000000013</v>
      </c>
      <c r="J20" s="460">
        <v>100.73886186823917</v>
      </c>
      <c r="K20" s="460">
        <v>100.47124439838048</v>
      </c>
      <c r="L20" s="460"/>
    </row>
    <row r="21" spans="1:12" ht="45.75" customHeight="1" x14ac:dyDescent="0.35">
      <c r="A21" s="481">
        <v>7</v>
      </c>
      <c r="B21" s="458" t="s">
        <v>39</v>
      </c>
      <c r="C21" s="463" t="s">
        <v>28</v>
      </c>
      <c r="D21" s="474">
        <v>96</v>
      </c>
      <c r="E21" s="460">
        <v>96.3</v>
      </c>
      <c r="F21" s="460"/>
      <c r="G21" s="460">
        <v>96.3</v>
      </c>
      <c r="H21" s="460">
        <v>96.3</v>
      </c>
      <c r="I21" s="461">
        <v>100</v>
      </c>
      <c r="J21" s="460">
        <v>100</v>
      </c>
      <c r="K21" s="460">
        <v>100.3125</v>
      </c>
      <c r="L21" s="466"/>
    </row>
    <row r="22" spans="1:12" ht="45.75" customHeight="1" x14ac:dyDescent="0.35">
      <c r="A22" s="481"/>
      <c r="B22" s="458" t="s">
        <v>40</v>
      </c>
      <c r="C22" s="463" t="s">
        <v>28</v>
      </c>
      <c r="D22" s="474">
        <v>96</v>
      </c>
      <c r="E22" s="466">
        <v>100</v>
      </c>
      <c r="F22" s="466"/>
      <c r="G22" s="466">
        <v>100</v>
      </c>
      <c r="H22" s="466">
        <v>100</v>
      </c>
      <c r="I22" s="461">
        <v>100</v>
      </c>
      <c r="J22" s="460">
        <v>100</v>
      </c>
      <c r="K22" s="460">
        <v>104.16666666666667</v>
      </c>
      <c r="L22" s="466"/>
    </row>
    <row r="23" spans="1:12" ht="45.75" customHeight="1" x14ac:dyDescent="0.35">
      <c r="A23" s="481"/>
      <c r="B23" s="458" t="s">
        <v>41</v>
      </c>
      <c r="C23" s="463" t="s">
        <v>28</v>
      </c>
      <c r="D23" s="474">
        <v>98</v>
      </c>
      <c r="E23" s="466">
        <v>98.039215686275</v>
      </c>
      <c r="F23" s="466"/>
      <c r="G23" s="466">
        <v>98.039215686274503</v>
      </c>
      <c r="H23" s="460">
        <v>98.095238095238088</v>
      </c>
      <c r="I23" s="461">
        <v>99.999999999999488</v>
      </c>
      <c r="J23" s="460">
        <v>100.05714285714285</v>
      </c>
      <c r="K23" s="460">
        <v>100.09718172983479</v>
      </c>
      <c r="L23" s="466"/>
    </row>
    <row r="24" spans="1:12" ht="45.75" customHeight="1" x14ac:dyDescent="0.35">
      <c r="A24" s="481"/>
      <c r="B24" s="458" t="s">
        <v>42</v>
      </c>
      <c r="C24" s="463" t="s">
        <v>28</v>
      </c>
      <c r="D24" s="474">
        <v>80.150000000000006</v>
      </c>
      <c r="E24" s="460">
        <v>85.496183206107006</v>
      </c>
      <c r="F24" s="460"/>
      <c r="G24" s="460">
        <v>85.496183206106863</v>
      </c>
      <c r="H24" s="464">
        <v>88.549618320610676</v>
      </c>
      <c r="I24" s="461">
        <v>99.999999999999844</v>
      </c>
      <c r="J24" s="460">
        <v>103.57142857142856</v>
      </c>
      <c r="K24" s="460">
        <v>110.47987313862841</v>
      </c>
      <c r="L24" s="460"/>
    </row>
    <row r="25" spans="1:12" ht="45.75" customHeight="1" x14ac:dyDescent="0.35">
      <c r="A25" s="481"/>
      <c r="B25" s="458" t="s">
        <v>43</v>
      </c>
      <c r="C25" s="463" t="s">
        <v>28</v>
      </c>
      <c r="D25" s="474">
        <v>80</v>
      </c>
      <c r="E25" s="466">
        <v>80</v>
      </c>
      <c r="F25" s="466"/>
      <c r="G25" s="466">
        <v>80</v>
      </c>
      <c r="H25" s="475"/>
      <c r="I25" s="461">
        <v>100</v>
      </c>
      <c r="J25" s="460">
        <v>0</v>
      </c>
      <c r="K25" s="460">
        <v>0</v>
      </c>
      <c r="L25" s="460"/>
    </row>
    <row r="26" spans="1:12" s="457" customFormat="1" ht="42" customHeight="1" x14ac:dyDescent="0.3">
      <c r="A26" s="452" t="s">
        <v>44</v>
      </c>
      <c r="B26" s="476" t="s">
        <v>45</v>
      </c>
      <c r="C26" s="452"/>
      <c r="D26" s="466"/>
      <c r="E26" s="466"/>
      <c r="F26" s="466"/>
      <c r="G26" s="466"/>
      <c r="H26" s="477"/>
      <c r="I26" s="461"/>
      <c r="J26" s="460"/>
      <c r="K26" s="460"/>
      <c r="L26" s="456"/>
    </row>
    <row r="27" spans="1:12" ht="50.25" customHeight="1" x14ac:dyDescent="0.35">
      <c r="A27" s="481">
        <v>8</v>
      </c>
      <c r="B27" s="458" t="s">
        <v>46</v>
      </c>
      <c r="C27" s="463" t="s">
        <v>28</v>
      </c>
      <c r="D27" s="466">
        <v>100</v>
      </c>
      <c r="E27" s="466">
        <v>100</v>
      </c>
      <c r="F27" s="466">
        <v>100</v>
      </c>
      <c r="G27" s="466">
        <v>100</v>
      </c>
      <c r="H27" s="466">
        <v>100</v>
      </c>
      <c r="I27" s="466">
        <v>100</v>
      </c>
      <c r="J27" s="466">
        <v>100</v>
      </c>
      <c r="K27" s="466">
        <v>100</v>
      </c>
      <c r="L27" s="466"/>
    </row>
    <row r="28" spans="1:12" ht="36.75" customHeight="1" x14ac:dyDescent="0.35">
      <c r="A28" s="481"/>
      <c r="B28" s="478" t="s">
        <v>47</v>
      </c>
      <c r="C28" s="463"/>
      <c r="D28" s="466"/>
      <c r="E28" s="466"/>
      <c r="F28" s="466"/>
      <c r="G28" s="466"/>
      <c r="H28" s="466"/>
      <c r="I28" s="466"/>
      <c r="J28" s="466"/>
      <c r="K28" s="466"/>
      <c r="L28" s="466"/>
    </row>
    <row r="29" spans="1:12" ht="55.5" customHeight="1" x14ac:dyDescent="0.35">
      <c r="A29" s="481"/>
      <c r="B29" s="458" t="s">
        <v>48</v>
      </c>
      <c r="C29" s="463" t="s">
        <v>28</v>
      </c>
      <c r="D29" s="466">
        <v>100</v>
      </c>
      <c r="E29" s="466">
        <v>100</v>
      </c>
      <c r="F29" s="466">
        <v>100</v>
      </c>
      <c r="G29" s="466">
        <v>100</v>
      </c>
      <c r="H29" s="466">
        <v>100</v>
      </c>
      <c r="I29" s="466">
        <v>100</v>
      </c>
      <c r="J29" s="466">
        <v>100</v>
      </c>
      <c r="K29" s="466">
        <v>100</v>
      </c>
      <c r="L29" s="460"/>
    </row>
    <row r="30" spans="1:12" ht="57" customHeight="1" x14ac:dyDescent="0.35">
      <c r="A30" s="481"/>
      <c r="B30" s="458" t="s">
        <v>49</v>
      </c>
      <c r="C30" s="463" t="s">
        <v>28</v>
      </c>
      <c r="D30" s="466">
        <v>95</v>
      </c>
      <c r="E30" s="466">
        <v>85</v>
      </c>
      <c r="F30" s="460">
        <v>70.78</v>
      </c>
      <c r="G30" s="460">
        <v>70.78</v>
      </c>
      <c r="H30" s="466">
        <v>85</v>
      </c>
      <c r="I30" s="461">
        <v>83.270588235294127</v>
      </c>
      <c r="J30" s="460">
        <v>120.09042102288782</v>
      </c>
      <c r="K30" s="466">
        <v>89.473684210526315</v>
      </c>
      <c r="L30" s="460"/>
    </row>
    <row r="31" spans="1:12" ht="50.25" customHeight="1" x14ac:dyDescent="0.35">
      <c r="A31" s="481"/>
      <c r="B31" s="458" t="s">
        <v>50</v>
      </c>
      <c r="C31" s="463" t="s">
        <v>28</v>
      </c>
      <c r="D31" s="466">
        <v>100</v>
      </c>
      <c r="E31" s="466">
        <v>100</v>
      </c>
      <c r="F31" s="466">
        <v>100</v>
      </c>
      <c r="G31" s="466">
        <v>100</v>
      </c>
      <c r="H31" s="466">
        <v>100</v>
      </c>
      <c r="I31" s="466">
        <v>100</v>
      </c>
      <c r="J31" s="466">
        <v>100</v>
      </c>
      <c r="K31" s="466">
        <v>100</v>
      </c>
      <c r="L31" s="466"/>
    </row>
    <row r="32" spans="1:12" ht="50.25" customHeight="1" x14ac:dyDescent="0.35">
      <c r="A32" s="481"/>
      <c r="B32" s="458" t="s">
        <v>51</v>
      </c>
      <c r="C32" s="463" t="s">
        <v>28</v>
      </c>
      <c r="D32" s="466">
        <v>100</v>
      </c>
      <c r="E32" s="466">
        <v>100</v>
      </c>
      <c r="F32" s="466">
        <v>100</v>
      </c>
      <c r="G32" s="466">
        <v>100</v>
      </c>
      <c r="H32" s="466">
        <v>100</v>
      </c>
      <c r="I32" s="466">
        <v>100</v>
      </c>
      <c r="J32" s="466">
        <v>100</v>
      </c>
      <c r="K32" s="466">
        <v>100</v>
      </c>
      <c r="L32" s="466"/>
    </row>
    <row r="33" spans="1:1" ht="16.5" customHeight="1" x14ac:dyDescent="0.35">
      <c r="A33" s="479"/>
    </row>
    <row r="37" spans="1:1" ht="16.5" hidden="1" customHeight="1" x14ac:dyDescent="0.35"/>
    <row r="38" spans="1:1" ht="16.5" hidden="1" customHeight="1" x14ac:dyDescent="0.35"/>
    <row r="39" spans="1:1" ht="16.5" hidden="1" customHeight="1" x14ac:dyDescent="0.35"/>
    <row r="40" spans="1:1" ht="16.5" hidden="1" customHeight="1" x14ac:dyDescent="0.35"/>
    <row r="41" spans="1:1" ht="16.5" hidden="1" customHeight="1" x14ac:dyDescent="0.35"/>
    <row r="42" spans="1:1" ht="16.5" hidden="1" customHeight="1" x14ac:dyDescent="0.35"/>
    <row r="43" spans="1:1" ht="16.5" hidden="1" customHeight="1" x14ac:dyDescent="0.35"/>
    <row r="44" spans="1:1" ht="16.5" hidden="1" customHeight="1" x14ac:dyDescent="0.35"/>
    <row r="45" spans="1:1" ht="16.5" hidden="1" customHeight="1" x14ac:dyDescent="0.35"/>
    <row r="46" spans="1:1" ht="16.5" hidden="1" customHeight="1" x14ac:dyDescent="0.35"/>
    <row r="47" spans="1:1" ht="16.5" hidden="1" customHeight="1" x14ac:dyDescent="0.35"/>
    <row r="48" spans="1:1" ht="16.5" hidden="1" customHeight="1" x14ac:dyDescent="0.35"/>
    <row r="49" ht="16.5" hidden="1" customHeight="1" x14ac:dyDescent="0.35"/>
    <row r="50" ht="16.5" hidden="1" customHeight="1" x14ac:dyDescent="0.35"/>
    <row r="51" ht="16.5" hidden="1" customHeight="1" x14ac:dyDescent="0.35"/>
    <row r="52" ht="16.5" hidden="1" customHeight="1" x14ac:dyDescent="0.35"/>
    <row r="53" ht="16.5" hidden="1" customHeight="1" x14ac:dyDescent="0.35"/>
    <row r="54" ht="16.5" hidden="1" customHeight="1" x14ac:dyDescent="0.35"/>
    <row r="55" ht="16.5" hidden="1" customHeight="1" x14ac:dyDescent="0.35"/>
    <row r="56" ht="16.5" hidden="1" customHeight="1" x14ac:dyDescent="0.35"/>
    <row r="57" ht="16.5" hidden="1" customHeight="1" x14ac:dyDescent="0.35"/>
    <row r="58" ht="16.5" hidden="1" customHeight="1" x14ac:dyDescent="0.35"/>
    <row r="59" ht="16.5" hidden="1" customHeight="1" x14ac:dyDescent="0.35"/>
    <row r="60" ht="16.5" hidden="1" customHeight="1" x14ac:dyDescent="0.35"/>
    <row r="61" ht="16.5" hidden="1" customHeight="1" x14ac:dyDescent="0.35"/>
    <row r="62" ht="16.5" hidden="1" customHeight="1" x14ac:dyDescent="0.35"/>
    <row r="63" ht="16.5" hidden="1" customHeight="1" x14ac:dyDescent="0.35"/>
    <row r="64" ht="16.5" hidden="1" customHeight="1" x14ac:dyDescent="0.35"/>
    <row r="65" ht="16.5" hidden="1" customHeight="1" x14ac:dyDescent="0.35"/>
    <row r="66" ht="16.5" hidden="1" customHeight="1" x14ac:dyDescent="0.35"/>
    <row r="67" ht="16.5" hidden="1" customHeight="1" x14ac:dyDescent="0.35"/>
    <row r="68" ht="16.5" hidden="1" customHeight="1" x14ac:dyDescent="0.35"/>
    <row r="69" ht="16.5" hidden="1" customHeight="1" x14ac:dyDescent="0.35"/>
    <row r="70" ht="16.5" hidden="1" customHeight="1" x14ac:dyDescent="0.35"/>
    <row r="71" ht="16.5" hidden="1" customHeight="1" x14ac:dyDescent="0.35"/>
    <row r="72" ht="16.5" hidden="1" customHeight="1" x14ac:dyDescent="0.35"/>
    <row r="73" ht="16.5" hidden="1" customHeight="1" x14ac:dyDescent="0.35"/>
    <row r="74" ht="16.5" hidden="1" customHeight="1" x14ac:dyDescent="0.35"/>
    <row r="75" ht="16.5" hidden="1" customHeight="1" x14ac:dyDescent="0.35"/>
    <row r="76" ht="16.5" hidden="1" customHeight="1" x14ac:dyDescent="0.35"/>
    <row r="77" ht="16.5" hidden="1" customHeight="1" x14ac:dyDescent="0.35"/>
    <row r="78" ht="16.5" hidden="1" customHeight="1" x14ac:dyDescent="0.35"/>
    <row r="79" ht="16.5" hidden="1" customHeight="1" x14ac:dyDescent="0.35"/>
    <row r="80" ht="16.5" hidden="1" customHeight="1" x14ac:dyDescent="0.35"/>
    <row r="81" ht="16.5" hidden="1" customHeight="1" x14ac:dyDescent="0.35"/>
    <row r="82" ht="16.5" hidden="1" customHeight="1" x14ac:dyDescent="0.35"/>
    <row r="83" ht="16.5" hidden="1" customHeight="1" x14ac:dyDescent="0.35"/>
    <row r="84" ht="16.5" hidden="1" customHeight="1" x14ac:dyDescent="0.35"/>
    <row r="85" ht="16.5" hidden="1" customHeight="1" x14ac:dyDescent="0.35"/>
    <row r="86" ht="16.5" hidden="1" customHeight="1" x14ac:dyDescent="0.35"/>
    <row r="87" ht="16.5" hidden="1" customHeight="1" x14ac:dyDescent="0.35"/>
    <row r="88" ht="16.5" hidden="1" customHeight="1" x14ac:dyDescent="0.35"/>
    <row r="89" ht="16.5" hidden="1" customHeight="1" x14ac:dyDescent="0.35"/>
    <row r="90" ht="16.5" hidden="1" customHeight="1" x14ac:dyDescent="0.35"/>
    <row r="91" ht="16.5" hidden="1" customHeight="1" x14ac:dyDescent="0.35"/>
    <row r="92" ht="16.5" hidden="1" customHeight="1" x14ac:dyDescent="0.35"/>
    <row r="93" ht="16.5" hidden="1" customHeight="1" x14ac:dyDescent="0.35"/>
    <row r="94" ht="16.5" hidden="1" customHeight="1" x14ac:dyDescent="0.35"/>
    <row r="95" ht="16.5" hidden="1" customHeight="1" x14ac:dyDescent="0.35"/>
    <row r="96" ht="16.5" hidden="1" customHeight="1" x14ac:dyDescent="0.35"/>
    <row r="97" ht="16.5" hidden="1" customHeight="1" x14ac:dyDescent="0.35"/>
    <row r="98" ht="16.5" hidden="1" customHeight="1" x14ac:dyDescent="0.35"/>
    <row r="99" ht="16.5" hidden="1" customHeight="1" x14ac:dyDescent="0.35"/>
    <row r="100" ht="16.5" hidden="1" customHeight="1" x14ac:dyDescent="0.35"/>
    <row r="101" ht="16.5" hidden="1" customHeight="1" x14ac:dyDescent="0.35"/>
  </sheetData>
  <mergeCells count="15">
    <mergeCell ref="A2:L2"/>
    <mergeCell ref="A3:L3"/>
    <mergeCell ref="A5:A6"/>
    <mergeCell ref="B5:B6"/>
    <mergeCell ref="C5:C6"/>
    <mergeCell ref="D5:D6"/>
    <mergeCell ref="E5:G5"/>
    <mergeCell ref="H5:H6"/>
    <mergeCell ref="I5:K5"/>
    <mergeCell ref="L5:L6"/>
    <mergeCell ref="A12:A15"/>
    <mergeCell ref="A16:A17"/>
    <mergeCell ref="A18:A20"/>
    <mergeCell ref="A21:A25"/>
    <mergeCell ref="A27:A32"/>
  </mergeCells>
  <printOptions horizontalCentered="1"/>
  <pageMargins left="0.39370078740157483" right="0.39370078740157483" top="0.51181102362204722" bottom="0.47244094488188981" header="0.51181102362204722" footer="0.19685039370078741"/>
  <pageSetup paperSize="9" scale="48" orientation="portrait" verticalDpi="3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AO142"/>
  <sheetViews>
    <sheetView topLeftCell="A5" zoomScale="85" zoomScaleNormal="85" workbookViewId="0">
      <pane xSplit="6" ySplit="4" topLeftCell="G134" activePane="bottomRight" state="frozen"/>
      <selection activeCell="A5" sqref="A5"/>
      <selection pane="topRight" activeCell="G5" sqref="G5"/>
      <selection pane="bottomLeft" activeCell="A9" sqref="A9"/>
      <selection pane="bottomRight" activeCell="F139" sqref="F139"/>
    </sheetView>
  </sheetViews>
  <sheetFormatPr defaultColWidth="9" defaultRowHeight="18.75" x14ac:dyDescent="0.3"/>
  <cols>
    <col min="1" max="1" width="5.42578125" style="168" customWidth="1"/>
    <col min="2" max="2" width="43.42578125" style="93" customWidth="1"/>
    <col min="3" max="3" width="10.85546875" style="93" customWidth="1"/>
    <col min="4" max="4" width="12.42578125" style="93" customWidth="1"/>
    <col min="5" max="5" width="13.140625" style="14" customWidth="1"/>
    <col min="6" max="6" width="12.42578125" style="14" customWidth="1"/>
    <col min="7" max="7" width="13.28515625" style="14" customWidth="1"/>
    <col min="8" max="10" width="13" style="93" customWidth="1"/>
    <col min="11" max="11" width="12" style="14" customWidth="1"/>
    <col min="12" max="12" width="11.42578125" style="14" hidden="1" customWidth="1"/>
    <col min="13" max="13" width="10.5703125" style="15" hidden="1" customWidth="1"/>
    <col min="14" max="15" width="10" style="15" hidden="1" customWidth="1"/>
    <col min="16" max="16" width="11.7109375" style="14" hidden="1" customWidth="1"/>
    <col min="17" max="17" width="12.140625" style="15" hidden="1" customWidth="1"/>
    <col min="18" max="19" width="11.7109375" style="15" hidden="1" customWidth="1"/>
    <col min="20" max="20" width="11.28515625" style="14" hidden="1" customWidth="1"/>
    <col min="21" max="23" width="11.28515625" style="15" hidden="1" customWidth="1"/>
    <col min="24" max="24" width="11.140625" style="14" hidden="1" customWidth="1"/>
    <col min="25" max="27" width="11.140625" style="15" hidden="1" customWidth="1"/>
    <col min="28" max="28" width="10.7109375" style="14" hidden="1" customWidth="1"/>
    <col min="29" max="31" width="10.7109375" style="15" hidden="1" customWidth="1"/>
    <col min="32" max="32" width="12.140625" style="14" hidden="1" customWidth="1"/>
    <col min="33" max="35" width="11.140625" style="15" hidden="1" customWidth="1"/>
    <col min="36" max="36" width="13" style="14" hidden="1" customWidth="1"/>
    <col min="37" max="38" width="12.7109375" style="15" hidden="1" customWidth="1"/>
    <col min="39" max="39" width="13.140625" style="15" hidden="1" customWidth="1"/>
    <col min="40" max="40" width="10.28515625" style="14" hidden="1" customWidth="1"/>
    <col min="41" max="41" width="9.140625" style="16" hidden="1" customWidth="1"/>
    <col min="42" max="42" width="9.42578125" style="16" customWidth="1"/>
    <col min="43" max="45" width="9.140625" style="16" customWidth="1"/>
    <col min="46" max="16384" width="9" style="16"/>
  </cols>
  <sheetData>
    <row r="1" spans="1:40" ht="247.5" hidden="1" customHeight="1" x14ac:dyDescent="0.3">
      <c r="A1" s="492" t="s">
        <v>52</v>
      </c>
      <c r="B1" s="492"/>
      <c r="C1" s="11"/>
      <c r="D1" s="493"/>
      <c r="E1" s="493"/>
      <c r="F1" s="493"/>
      <c r="G1" s="493"/>
      <c r="H1" s="493"/>
      <c r="I1" s="493"/>
      <c r="J1" s="493"/>
      <c r="K1" s="493"/>
      <c r="L1" s="12"/>
      <c r="M1" s="13"/>
      <c r="N1" s="13"/>
      <c r="O1" s="13"/>
      <c r="P1" s="12"/>
      <c r="Q1" s="13"/>
      <c r="R1" s="13"/>
      <c r="S1" s="13"/>
      <c r="T1" s="12"/>
      <c r="U1" s="13"/>
      <c r="V1" s="13"/>
      <c r="W1" s="13"/>
      <c r="X1" s="12"/>
      <c r="Y1" s="13"/>
      <c r="Z1" s="13"/>
      <c r="AA1" s="13"/>
    </row>
    <row r="2" spans="1:40" ht="18.75" customHeight="1" x14ac:dyDescent="0.3">
      <c r="A2" s="17" t="s">
        <v>52</v>
      </c>
      <c r="B2" s="18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2"/>
      <c r="Q2" s="13"/>
      <c r="R2" s="13"/>
      <c r="S2" s="13"/>
      <c r="T2" s="12"/>
      <c r="U2" s="13"/>
      <c r="V2" s="13"/>
      <c r="W2" s="13"/>
      <c r="X2" s="12"/>
      <c r="Y2" s="13"/>
      <c r="Z2" s="13"/>
      <c r="AA2" s="13"/>
    </row>
    <row r="3" spans="1:40" ht="31.5" customHeight="1" x14ac:dyDescent="0.3">
      <c r="A3" s="494" t="s">
        <v>53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</row>
    <row r="4" spans="1:40" ht="24.75" customHeight="1" x14ac:dyDescent="0.3">
      <c r="A4" s="495" t="s">
        <v>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40" ht="43.5" customHeight="1" x14ac:dyDescent="0.3">
      <c r="A5" s="2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3"/>
      <c r="P5" s="12"/>
      <c r="Q5" s="13"/>
      <c r="R5" s="13"/>
      <c r="S5" s="13"/>
      <c r="T5" s="12"/>
      <c r="U5" s="13"/>
      <c r="V5" s="13"/>
      <c r="W5" s="13"/>
      <c r="X5" s="12"/>
      <c r="Y5" s="13"/>
      <c r="Z5" s="13"/>
      <c r="AA5" s="13"/>
    </row>
    <row r="6" spans="1:40" ht="39" customHeight="1" x14ac:dyDescent="0.3">
      <c r="A6" s="496" t="s">
        <v>54</v>
      </c>
      <c r="B6" s="488" t="s">
        <v>4</v>
      </c>
      <c r="C6" s="497" t="s">
        <v>55</v>
      </c>
      <c r="D6" s="497" t="s">
        <v>7</v>
      </c>
      <c r="E6" s="497"/>
      <c r="F6" s="497"/>
      <c r="G6" s="497" t="s">
        <v>8</v>
      </c>
      <c r="H6" s="498" t="s">
        <v>9</v>
      </c>
      <c r="I6" s="498"/>
      <c r="J6" s="499"/>
      <c r="K6" s="497" t="s">
        <v>57</v>
      </c>
      <c r="L6" s="500" t="s">
        <v>58</v>
      </c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0"/>
      <c r="AL6" s="500"/>
      <c r="AM6" s="500"/>
    </row>
    <row r="7" spans="1:40" ht="34.5" customHeight="1" x14ac:dyDescent="0.3">
      <c r="A7" s="496"/>
      <c r="B7" s="488"/>
      <c r="C7" s="497"/>
      <c r="D7" s="497" t="s">
        <v>11</v>
      </c>
      <c r="E7" s="497" t="s">
        <v>12</v>
      </c>
      <c r="F7" s="497" t="s">
        <v>13</v>
      </c>
      <c r="G7" s="497"/>
      <c r="H7" s="489" t="s">
        <v>59</v>
      </c>
      <c r="I7" s="489" t="s">
        <v>60</v>
      </c>
      <c r="J7" s="490" t="s">
        <v>61</v>
      </c>
      <c r="K7" s="497"/>
      <c r="L7" s="488" t="s">
        <v>62</v>
      </c>
      <c r="M7" s="488"/>
      <c r="N7" s="488"/>
      <c r="O7" s="488"/>
      <c r="P7" s="488" t="s">
        <v>63</v>
      </c>
      <c r="Q7" s="488"/>
      <c r="R7" s="488"/>
      <c r="S7" s="488"/>
      <c r="T7" s="488" t="s">
        <v>64</v>
      </c>
      <c r="U7" s="488"/>
      <c r="V7" s="488"/>
      <c r="W7" s="488"/>
      <c r="X7" s="488" t="s">
        <v>65</v>
      </c>
      <c r="Y7" s="488"/>
      <c r="Z7" s="488"/>
      <c r="AA7" s="488"/>
      <c r="AB7" s="488" t="s">
        <v>66</v>
      </c>
      <c r="AC7" s="488"/>
      <c r="AD7" s="488"/>
      <c r="AE7" s="488"/>
      <c r="AF7" s="488" t="s">
        <v>67</v>
      </c>
      <c r="AG7" s="488"/>
      <c r="AH7" s="488"/>
      <c r="AI7" s="488"/>
      <c r="AJ7" s="488" t="s">
        <v>68</v>
      </c>
      <c r="AK7" s="488"/>
      <c r="AL7" s="488"/>
      <c r="AM7" s="488"/>
    </row>
    <row r="8" spans="1:40" ht="91.5" customHeight="1" x14ac:dyDescent="0.3">
      <c r="A8" s="496"/>
      <c r="B8" s="488"/>
      <c r="C8" s="488"/>
      <c r="D8" s="497"/>
      <c r="E8" s="497"/>
      <c r="F8" s="497"/>
      <c r="G8" s="497"/>
      <c r="H8" s="489"/>
      <c r="I8" s="489"/>
      <c r="J8" s="491"/>
      <c r="K8" s="497"/>
      <c r="L8" s="21" t="s">
        <v>69</v>
      </c>
      <c r="M8" s="22" t="s">
        <v>12</v>
      </c>
      <c r="N8" s="22" t="s">
        <v>70</v>
      </c>
      <c r="O8" s="22" t="s">
        <v>71</v>
      </c>
      <c r="P8" s="21" t="s">
        <v>69</v>
      </c>
      <c r="Q8" s="22" t="s">
        <v>12</v>
      </c>
      <c r="R8" s="22" t="s">
        <v>70</v>
      </c>
      <c r="S8" s="22" t="s">
        <v>71</v>
      </c>
      <c r="T8" s="21" t="s">
        <v>69</v>
      </c>
      <c r="U8" s="22" t="s">
        <v>12</v>
      </c>
      <c r="V8" s="22" t="s">
        <v>70</v>
      </c>
      <c r="W8" s="22" t="s">
        <v>71</v>
      </c>
      <c r="X8" s="21" t="s">
        <v>69</v>
      </c>
      <c r="Y8" s="22" t="s">
        <v>12</v>
      </c>
      <c r="Z8" s="22" t="s">
        <v>70</v>
      </c>
      <c r="AA8" s="22" t="s">
        <v>71</v>
      </c>
      <c r="AB8" s="21" t="s">
        <v>69</v>
      </c>
      <c r="AC8" s="22" t="s">
        <v>12</v>
      </c>
      <c r="AD8" s="22" t="s">
        <v>70</v>
      </c>
      <c r="AE8" s="22" t="s">
        <v>71</v>
      </c>
      <c r="AF8" s="21" t="s">
        <v>69</v>
      </c>
      <c r="AG8" s="22" t="s">
        <v>12</v>
      </c>
      <c r="AH8" s="22" t="s">
        <v>70</v>
      </c>
      <c r="AI8" s="22" t="s">
        <v>71</v>
      </c>
      <c r="AJ8" s="21" t="s">
        <v>69</v>
      </c>
      <c r="AK8" s="22" t="s">
        <v>12</v>
      </c>
      <c r="AL8" s="22" t="s">
        <v>70</v>
      </c>
      <c r="AM8" s="22" t="s">
        <v>71</v>
      </c>
    </row>
    <row r="9" spans="1:40" s="35" customFormat="1" ht="53.25" customHeight="1" x14ac:dyDescent="0.3">
      <c r="A9" s="23" t="s">
        <v>72</v>
      </c>
      <c r="B9" s="24" t="s">
        <v>73</v>
      </c>
      <c r="C9" s="25" t="s">
        <v>74</v>
      </c>
      <c r="D9" s="26">
        <v>495.16315500000007</v>
      </c>
      <c r="E9" s="27">
        <v>192.2</v>
      </c>
      <c r="F9" s="27">
        <v>514.25490949599998</v>
      </c>
      <c r="G9" s="27">
        <v>539.43044576455998</v>
      </c>
      <c r="H9" s="28">
        <v>38.815489007860442</v>
      </c>
      <c r="I9" s="28">
        <v>103.85564925484003</v>
      </c>
      <c r="J9" s="28">
        <v>104.89553639716021</v>
      </c>
      <c r="K9" s="29"/>
      <c r="L9" s="30"/>
      <c r="M9" s="31"/>
      <c r="N9" s="31"/>
      <c r="O9" s="31"/>
      <c r="P9" s="30"/>
      <c r="Q9" s="31"/>
      <c r="R9" s="31"/>
      <c r="S9" s="31"/>
      <c r="T9" s="30"/>
      <c r="U9" s="31"/>
      <c r="V9" s="31"/>
      <c r="W9" s="31"/>
      <c r="X9" s="30"/>
      <c r="Y9" s="31"/>
      <c r="Z9" s="31"/>
      <c r="AA9" s="31"/>
      <c r="AB9" s="30"/>
      <c r="AC9" s="31"/>
      <c r="AD9" s="31"/>
      <c r="AE9" s="31"/>
      <c r="AF9" s="32"/>
      <c r="AG9" s="33"/>
      <c r="AH9" s="33"/>
      <c r="AI9" s="33"/>
      <c r="AJ9" s="32"/>
      <c r="AK9" s="33"/>
      <c r="AL9" s="33"/>
      <c r="AM9" s="34"/>
      <c r="AN9" s="18"/>
    </row>
    <row r="10" spans="1:40" ht="27" customHeight="1" x14ac:dyDescent="0.3">
      <c r="A10" s="36"/>
      <c r="B10" s="37" t="s">
        <v>75</v>
      </c>
      <c r="C10" s="38" t="s">
        <v>76</v>
      </c>
      <c r="D10" s="39">
        <v>459.1</v>
      </c>
      <c r="E10" s="40">
        <v>170.7</v>
      </c>
      <c r="F10" s="40">
        <v>478.19180949599996</v>
      </c>
      <c r="G10" s="40">
        <v>503.31644866455997</v>
      </c>
      <c r="H10" s="41">
        <v>37.181441951644516</v>
      </c>
      <c r="I10" s="41">
        <v>104.1585296223045</v>
      </c>
      <c r="J10" s="41">
        <v>105.25409232647472</v>
      </c>
      <c r="K10" s="40"/>
      <c r="L10" s="40"/>
      <c r="M10" s="42"/>
      <c r="N10" s="42"/>
      <c r="O10" s="42"/>
      <c r="P10" s="40"/>
      <c r="Q10" s="42"/>
      <c r="R10" s="42"/>
      <c r="S10" s="42"/>
      <c r="T10" s="40"/>
      <c r="U10" s="42"/>
      <c r="V10" s="42"/>
      <c r="W10" s="42"/>
      <c r="X10" s="40"/>
      <c r="Y10" s="42"/>
      <c r="Z10" s="42"/>
      <c r="AA10" s="42"/>
      <c r="AB10" s="40"/>
      <c r="AC10" s="42"/>
      <c r="AD10" s="42"/>
      <c r="AE10" s="42"/>
      <c r="AF10" s="32"/>
      <c r="AG10" s="33"/>
      <c r="AH10" s="33"/>
      <c r="AI10" s="33"/>
      <c r="AJ10" s="32"/>
      <c r="AK10" s="33"/>
      <c r="AL10" s="33"/>
      <c r="AM10" s="43"/>
    </row>
    <row r="11" spans="1:40" ht="27" customHeight="1" x14ac:dyDescent="0.3">
      <c r="A11" s="36"/>
      <c r="B11" s="37" t="s">
        <v>77</v>
      </c>
      <c r="C11" s="38" t="s">
        <v>76</v>
      </c>
      <c r="D11" s="39">
        <v>309.8</v>
      </c>
      <c r="E11" s="40">
        <v>97</v>
      </c>
      <c r="F11" s="40">
        <v>328.74723745999995</v>
      </c>
      <c r="G11" s="40">
        <v>352.43909585999995</v>
      </c>
      <c r="H11" s="41">
        <v>31.310522918011618</v>
      </c>
      <c r="I11" s="41">
        <v>106.11595786313748</v>
      </c>
      <c r="J11" s="41">
        <v>107.20670950212401</v>
      </c>
      <c r="K11" s="40"/>
      <c r="L11" s="40"/>
      <c r="M11" s="42"/>
      <c r="N11" s="42"/>
      <c r="O11" s="42"/>
      <c r="P11" s="40"/>
      <c r="Q11" s="42"/>
      <c r="R11" s="42"/>
      <c r="S11" s="42"/>
      <c r="T11" s="40"/>
      <c r="U11" s="42"/>
      <c r="V11" s="42"/>
      <c r="W11" s="42"/>
      <c r="X11" s="40"/>
      <c r="Y11" s="42"/>
      <c r="Z11" s="42"/>
      <c r="AA11" s="42"/>
      <c r="AB11" s="40"/>
      <c r="AC11" s="42"/>
      <c r="AD11" s="42"/>
      <c r="AE11" s="42"/>
      <c r="AF11" s="44"/>
      <c r="AG11" s="45"/>
      <c r="AH11" s="45"/>
      <c r="AI11" s="45"/>
      <c r="AJ11" s="44"/>
      <c r="AK11" s="45"/>
      <c r="AL11" s="45"/>
      <c r="AM11" s="43"/>
    </row>
    <row r="12" spans="1:40" ht="27" customHeight="1" x14ac:dyDescent="0.3">
      <c r="A12" s="36"/>
      <c r="B12" s="37" t="s">
        <v>78</v>
      </c>
      <c r="C12" s="38" t="s">
        <v>76</v>
      </c>
      <c r="D12" s="39">
        <v>133.4</v>
      </c>
      <c r="E12" s="40">
        <v>66.7</v>
      </c>
      <c r="F12" s="40">
        <v>133.44457203600001</v>
      </c>
      <c r="G12" s="40">
        <v>134.87735280455999</v>
      </c>
      <c r="H12" s="41">
        <v>50</v>
      </c>
      <c r="I12" s="41">
        <v>100.03341232083959</v>
      </c>
      <c r="J12" s="41">
        <v>101.07368980746061</v>
      </c>
      <c r="K12" s="40"/>
      <c r="L12" s="40"/>
      <c r="M12" s="42"/>
      <c r="N12" s="42"/>
      <c r="O12" s="42"/>
      <c r="P12" s="40"/>
      <c r="Q12" s="42"/>
      <c r="R12" s="42"/>
      <c r="S12" s="42"/>
      <c r="T12" s="40"/>
      <c r="U12" s="42"/>
      <c r="V12" s="42"/>
      <c r="W12" s="42"/>
      <c r="X12" s="40"/>
      <c r="Y12" s="42"/>
      <c r="Z12" s="42"/>
      <c r="AA12" s="42"/>
      <c r="AB12" s="40"/>
      <c r="AC12" s="42"/>
      <c r="AD12" s="42"/>
      <c r="AE12" s="42"/>
      <c r="AF12" s="44"/>
      <c r="AG12" s="45"/>
      <c r="AH12" s="45"/>
      <c r="AI12" s="45"/>
      <c r="AJ12" s="44"/>
      <c r="AK12" s="45"/>
      <c r="AL12" s="45"/>
      <c r="AM12" s="43"/>
    </row>
    <row r="13" spans="1:40" ht="27" customHeight="1" x14ac:dyDescent="0.3">
      <c r="A13" s="36"/>
      <c r="B13" s="37" t="s">
        <v>79</v>
      </c>
      <c r="C13" s="38" t="s">
        <v>76</v>
      </c>
      <c r="D13" s="39">
        <v>16</v>
      </c>
      <c r="E13" s="40">
        <v>7</v>
      </c>
      <c r="F13" s="40">
        <v>16</v>
      </c>
      <c r="G13" s="40">
        <v>16</v>
      </c>
      <c r="H13" s="41">
        <v>43.75</v>
      </c>
      <c r="I13" s="41">
        <v>100</v>
      </c>
      <c r="J13" s="41">
        <v>100</v>
      </c>
      <c r="K13" s="40"/>
      <c r="L13" s="40"/>
      <c r="M13" s="42"/>
      <c r="N13" s="42"/>
      <c r="O13" s="42"/>
      <c r="P13" s="40"/>
      <c r="Q13" s="42"/>
      <c r="R13" s="42"/>
      <c r="S13" s="42"/>
      <c r="T13" s="40"/>
      <c r="U13" s="42"/>
      <c r="V13" s="42"/>
      <c r="W13" s="42"/>
      <c r="X13" s="40"/>
      <c r="Y13" s="42"/>
      <c r="Z13" s="42"/>
      <c r="AA13" s="42"/>
      <c r="AB13" s="40"/>
      <c r="AC13" s="42"/>
      <c r="AD13" s="42"/>
      <c r="AE13" s="42"/>
      <c r="AF13" s="44"/>
      <c r="AG13" s="45"/>
      <c r="AH13" s="45"/>
      <c r="AI13" s="45"/>
      <c r="AJ13" s="44"/>
      <c r="AK13" s="45"/>
      <c r="AL13" s="45"/>
      <c r="AM13" s="43"/>
    </row>
    <row r="14" spans="1:40" ht="27" customHeight="1" x14ac:dyDescent="0.3">
      <c r="A14" s="36"/>
      <c r="B14" s="37" t="s">
        <v>80</v>
      </c>
      <c r="C14" s="38" t="s">
        <v>76</v>
      </c>
      <c r="D14" s="39">
        <v>8.1</v>
      </c>
      <c r="E14" s="40">
        <v>4.9000000000000004</v>
      </c>
      <c r="F14" s="40">
        <v>8.1</v>
      </c>
      <c r="G14" s="40">
        <v>8.1</v>
      </c>
      <c r="H14" s="41">
        <v>60.493827160493829</v>
      </c>
      <c r="I14" s="41">
        <v>99.999999999999986</v>
      </c>
      <c r="J14" s="41">
        <v>99.999999999999986</v>
      </c>
      <c r="K14" s="40"/>
      <c r="L14" s="40"/>
      <c r="M14" s="42"/>
      <c r="N14" s="42"/>
      <c r="O14" s="42"/>
      <c r="P14" s="40"/>
      <c r="Q14" s="42"/>
      <c r="R14" s="42"/>
      <c r="S14" s="42"/>
      <c r="T14" s="40"/>
      <c r="U14" s="42"/>
      <c r="V14" s="42"/>
      <c r="W14" s="42"/>
      <c r="X14" s="40"/>
      <c r="Y14" s="42"/>
      <c r="Z14" s="42"/>
      <c r="AA14" s="42"/>
      <c r="AB14" s="40"/>
      <c r="AC14" s="42"/>
      <c r="AD14" s="42"/>
      <c r="AE14" s="42"/>
      <c r="AF14" s="44"/>
      <c r="AG14" s="45"/>
      <c r="AH14" s="45"/>
      <c r="AI14" s="45"/>
      <c r="AJ14" s="44"/>
      <c r="AK14" s="45"/>
      <c r="AL14" s="45"/>
      <c r="AM14" s="43"/>
    </row>
    <row r="15" spans="1:40" ht="27" customHeight="1" x14ac:dyDescent="0.3">
      <c r="A15" s="36"/>
      <c r="B15" s="37" t="s">
        <v>81</v>
      </c>
      <c r="C15" s="38" t="s">
        <v>76</v>
      </c>
      <c r="D15" s="39">
        <v>27.963155</v>
      </c>
      <c r="E15" s="40">
        <v>16.5</v>
      </c>
      <c r="F15" s="40">
        <v>27.963099999999997</v>
      </c>
      <c r="G15" s="40">
        <v>28.013997100000001</v>
      </c>
      <c r="H15" s="41">
        <v>59.006217288428289</v>
      </c>
      <c r="I15" s="41">
        <v>99.999803312609032</v>
      </c>
      <c r="J15" s="41">
        <v>100.18201522721016</v>
      </c>
      <c r="K15" s="40"/>
      <c r="L15" s="40"/>
      <c r="M15" s="42"/>
      <c r="N15" s="42"/>
      <c r="O15" s="42"/>
      <c r="P15" s="40"/>
      <c r="Q15" s="42"/>
      <c r="R15" s="42"/>
      <c r="S15" s="42"/>
      <c r="T15" s="40"/>
      <c r="U15" s="42"/>
      <c r="V15" s="42"/>
      <c r="W15" s="42"/>
      <c r="X15" s="40"/>
      <c r="Y15" s="42"/>
      <c r="Z15" s="42"/>
      <c r="AA15" s="42"/>
      <c r="AB15" s="40"/>
      <c r="AC15" s="42"/>
      <c r="AD15" s="42"/>
      <c r="AE15" s="42"/>
      <c r="AF15" s="44"/>
      <c r="AG15" s="45"/>
      <c r="AH15" s="45"/>
      <c r="AI15" s="45"/>
      <c r="AJ15" s="44"/>
      <c r="AK15" s="45"/>
      <c r="AL15" s="45"/>
      <c r="AM15" s="43"/>
    </row>
    <row r="16" spans="1:40" s="35" customFormat="1" ht="39.75" customHeight="1" x14ac:dyDescent="0.3">
      <c r="A16" s="46" t="s">
        <v>82</v>
      </c>
      <c r="B16" s="47" t="s">
        <v>83</v>
      </c>
      <c r="C16" s="48"/>
      <c r="D16" s="30"/>
      <c r="E16" s="30"/>
      <c r="F16" s="30"/>
      <c r="G16" s="30"/>
      <c r="H16" s="41"/>
      <c r="I16" s="41"/>
      <c r="J16" s="41"/>
      <c r="K16" s="40"/>
      <c r="L16" s="30"/>
      <c r="M16" s="31"/>
      <c r="N16" s="31"/>
      <c r="O16" s="31"/>
      <c r="P16" s="30"/>
      <c r="Q16" s="31"/>
      <c r="R16" s="31"/>
      <c r="S16" s="31"/>
      <c r="T16" s="30"/>
      <c r="U16" s="31"/>
      <c r="V16" s="31"/>
      <c r="W16" s="31"/>
      <c r="X16" s="30"/>
      <c r="Y16" s="31"/>
      <c r="Z16" s="31"/>
      <c r="AA16" s="31"/>
      <c r="AB16" s="30"/>
      <c r="AC16" s="31"/>
      <c r="AD16" s="31"/>
      <c r="AE16" s="31"/>
      <c r="AF16" s="32"/>
      <c r="AG16" s="33"/>
      <c r="AH16" s="33"/>
      <c r="AI16" s="33"/>
      <c r="AJ16" s="32"/>
      <c r="AK16" s="33"/>
      <c r="AL16" s="33"/>
      <c r="AM16" s="34"/>
      <c r="AN16" s="18"/>
    </row>
    <row r="17" spans="1:40" ht="44.25" customHeight="1" x14ac:dyDescent="0.3">
      <c r="A17" s="36"/>
      <c r="B17" s="49" t="s">
        <v>84</v>
      </c>
      <c r="C17" s="38" t="s">
        <v>85</v>
      </c>
      <c r="D17" s="36">
        <v>2699.2170000000001</v>
      </c>
      <c r="E17" s="50">
        <v>2685.9370000000004</v>
      </c>
      <c r="F17" s="51">
        <v>2699.1370000000002</v>
      </c>
      <c r="G17" s="51">
        <v>2699.1870000000004</v>
      </c>
      <c r="H17" s="41">
        <v>99.508005469734385</v>
      </c>
      <c r="I17" s="41">
        <v>99.997036177528514</v>
      </c>
      <c r="J17" s="41">
        <v>100.00185244394783</v>
      </c>
      <c r="K17" s="40"/>
      <c r="L17" s="44">
        <v>82.8</v>
      </c>
      <c r="M17" s="45">
        <v>81.8</v>
      </c>
      <c r="N17" s="45">
        <v>82.8</v>
      </c>
      <c r="O17" s="45">
        <v>82.8</v>
      </c>
      <c r="P17" s="44">
        <v>157</v>
      </c>
      <c r="Q17" s="45">
        <v>157</v>
      </c>
      <c r="R17" s="45">
        <v>157</v>
      </c>
      <c r="S17" s="45">
        <v>157</v>
      </c>
      <c r="T17" s="44">
        <v>149.69999999999999</v>
      </c>
      <c r="U17" s="45">
        <v>146.19999999999999</v>
      </c>
      <c r="V17" s="45">
        <v>149.69999999999999</v>
      </c>
      <c r="W17" s="45">
        <v>149.69999999999999</v>
      </c>
      <c r="X17" s="44">
        <v>118.43</v>
      </c>
      <c r="Y17" s="45">
        <v>118.4</v>
      </c>
      <c r="Z17" s="45">
        <v>118.4</v>
      </c>
      <c r="AA17" s="45">
        <v>118.4</v>
      </c>
      <c r="AB17" s="44">
        <v>42.9</v>
      </c>
      <c r="AC17" s="45">
        <v>42.9</v>
      </c>
      <c r="AD17" s="45">
        <v>42.9</v>
      </c>
      <c r="AE17" s="45">
        <v>42.9</v>
      </c>
      <c r="AF17" s="44">
        <v>793.78699999999992</v>
      </c>
      <c r="AG17" s="45">
        <v>785.08699999999999</v>
      </c>
      <c r="AH17" s="45">
        <v>793.78699999999992</v>
      </c>
      <c r="AI17" s="45">
        <v>793.78699999999992</v>
      </c>
      <c r="AJ17" s="44">
        <v>1324.6000000000001</v>
      </c>
      <c r="AK17" s="45">
        <v>1324.5500000000002</v>
      </c>
      <c r="AL17" s="45">
        <v>1324.5500000000002</v>
      </c>
      <c r="AM17" s="45">
        <v>1324.6000000000001</v>
      </c>
    </row>
    <row r="18" spans="1:40" ht="51.75" customHeight="1" x14ac:dyDescent="0.3">
      <c r="A18" s="36"/>
      <c r="B18" s="49" t="s">
        <v>86</v>
      </c>
      <c r="C18" s="52" t="s">
        <v>87</v>
      </c>
      <c r="D18" s="39">
        <v>125.13375360335976</v>
      </c>
      <c r="E18" s="40">
        <v>42.257134102549678</v>
      </c>
      <c r="F18" s="40">
        <v>126.5896755430653</v>
      </c>
      <c r="G18" s="40">
        <v>135.01312963532729</v>
      </c>
      <c r="H18" s="41">
        <v>33.769572865602186</v>
      </c>
      <c r="I18" s="41">
        <v>101.16349258116273</v>
      </c>
      <c r="J18" s="41">
        <v>106.65413988631036</v>
      </c>
      <c r="K18" s="40"/>
      <c r="L18" s="53"/>
      <c r="M18" s="54"/>
      <c r="N18" s="54"/>
      <c r="O18" s="54"/>
      <c r="P18" s="53"/>
      <c r="Q18" s="54"/>
      <c r="R18" s="54"/>
      <c r="S18" s="54"/>
      <c r="T18" s="53"/>
      <c r="U18" s="54"/>
      <c r="V18" s="54"/>
      <c r="W18" s="54"/>
      <c r="X18" s="53"/>
      <c r="Y18" s="54"/>
      <c r="Z18" s="54"/>
      <c r="AA18" s="54"/>
      <c r="AB18" s="53"/>
      <c r="AC18" s="54"/>
      <c r="AD18" s="54"/>
      <c r="AE18" s="54"/>
      <c r="AF18" s="53"/>
      <c r="AG18" s="54"/>
      <c r="AH18" s="54"/>
      <c r="AI18" s="54"/>
      <c r="AJ18" s="55"/>
      <c r="AK18" s="54"/>
      <c r="AL18" s="54"/>
      <c r="AM18" s="34"/>
    </row>
    <row r="19" spans="1:40" ht="51.75" customHeight="1" x14ac:dyDescent="0.3">
      <c r="A19" s="36"/>
      <c r="B19" s="49" t="s">
        <v>88</v>
      </c>
      <c r="C19" s="52" t="s">
        <v>87</v>
      </c>
      <c r="D19" s="36">
        <v>226</v>
      </c>
      <c r="E19" s="56">
        <v>0</v>
      </c>
      <c r="F19" s="57">
        <v>226</v>
      </c>
      <c r="G19" s="57">
        <v>226</v>
      </c>
      <c r="H19" s="41">
        <v>0</v>
      </c>
      <c r="I19" s="41">
        <v>100.00000000000001</v>
      </c>
      <c r="J19" s="41">
        <v>100.00000000000001</v>
      </c>
      <c r="K19" s="40"/>
      <c r="L19" s="53"/>
      <c r="M19" s="54"/>
      <c r="N19" s="54"/>
      <c r="O19" s="54"/>
      <c r="P19" s="53"/>
      <c r="Q19" s="54"/>
      <c r="R19" s="54"/>
      <c r="S19" s="54"/>
      <c r="T19" s="53"/>
      <c r="U19" s="54"/>
      <c r="V19" s="54"/>
      <c r="W19" s="54"/>
      <c r="X19" s="53"/>
      <c r="Y19" s="54"/>
      <c r="Z19" s="54"/>
      <c r="AA19" s="54"/>
      <c r="AB19" s="53"/>
      <c r="AC19" s="54"/>
      <c r="AD19" s="54"/>
      <c r="AE19" s="54"/>
      <c r="AF19" s="53"/>
      <c r="AG19" s="54"/>
      <c r="AH19" s="54"/>
      <c r="AI19" s="54"/>
      <c r="AJ19" s="55"/>
      <c r="AK19" s="54"/>
      <c r="AL19" s="54"/>
      <c r="AM19" s="34"/>
    </row>
    <row r="20" spans="1:40" ht="44.25" customHeight="1" x14ac:dyDescent="0.3">
      <c r="A20" s="36"/>
      <c r="B20" s="49" t="s">
        <v>89</v>
      </c>
      <c r="C20" s="38" t="s">
        <v>85</v>
      </c>
      <c r="D20" s="39">
        <v>3528.5169999999998</v>
      </c>
      <c r="E20" s="58">
        <v>2793.9369999999999</v>
      </c>
      <c r="F20" s="58">
        <v>3528.4369999999999</v>
      </c>
      <c r="G20" s="58">
        <v>3528.4870000000001</v>
      </c>
      <c r="H20" s="41">
        <v>79.181622194253279</v>
      </c>
      <c r="I20" s="41">
        <v>99.99773275854983</v>
      </c>
      <c r="J20" s="41">
        <v>100.00141705803449</v>
      </c>
      <c r="K20" s="40"/>
      <c r="L20" s="40">
        <v>105.3</v>
      </c>
      <c r="M20" s="42">
        <v>86.8</v>
      </c>
      <c r="N20" s="42">
        <v>105.3</v>
      </c>
      <c r="O20" s="42">
        <v>105.3</v>
      </c>
      <c r="P20" s="40">
        <v>185</v>
      </c>
      <c r="Q20" s="42">
        <v>162.9</v>
      </c>
      <c r="R20" s="42">
        <v>185</v>
      </c>
      <c r="S20" s="42">
        <v>185</v>
      </c>
      <c r="T20" s="40">
        <v>220.7</v>
      </c>
      <c r="U20" s="42">
        <v>163.19999999999999</v>
      </c>
      <c r="V20" s="42">
        <v>220.7</v>
      </c>
      <c r="W20" s="42">
        <v>220.7</v>
      </c>
      <c r="X20" s="40">
        <v>194.43</v>
      </c>
      <c r="Y20" s="42">
        <v>127.4</v>
      </c>
      <c r="Z20" s="42">
        <v>194.40000000000003</v>
      </c>
      <c r="AA20" s="42">
        <v>194.40000000000003</v>
      </c>
      <c r="AB20" s="40">
        <v>69.900000000000006</v>
      </c>
      <c r="AC20" s="42">
        <v>61</v>
      </c>
      <c r="AD20" s="42">
        <v>69.900000000000006</v>
      </c>
      <c r="AE20" s="42">
        <v>69.900000000000006</v>
      </c>
      <c r="AF20" s="40">
        <v>1118.2869999999998</v>
      </c>
      <c r="AG20" s="42">
        <v>815.08699999999999</v>
      </c>
      <c r="AH20" s="42">
        <v>1118.2869999999998</v>
      </c>
      <c r="AI20" s="42">
        <v>1118.2869999999998</v>
      </c>
      <c r="AJ20" s="40">
        <v>1634.9</v>
      </c>
      <c r="AK20" s="42">
        <v>1377.5500000000002</v>
      </c>
      <c r="AL20" s="42">
        <v>1634.85</v>
      </c>
      <c r="AM20" s="42">
        <v>1634.9</v>
      </c>
    </row>
    <row r="21" spans="1:40" ht="44.25" customHeight="1" x14ac:dyDescent="0.3">
      <c r="A21" s="36"/>
      <c r="B21" s="49" t="s">
        <v>90</v>
      </c>
      <c r="C21" s="38" t="s">
        <v>85</v>
      </c>
      <c r="D21" s="39">
        <v>829.3</v>
      </c>
      <c r="E21" s="58">
        <v>100</v>
      </c>
      <c r="F21" s="58">
        <v>829.3</v>
      </c>
      <c r="G21" s="58">
        <v>829.3</v>
      </c>
      <c r="H21" s="41">
        <v>12.058362474375981</v>
      </c>
      <c r="I21" s="41">
        <v>100</v>
      </c>
      <c r="J21" s="41">
        <v>100</v>
      </c>
      <c r="K21" s="40"/>
      <c r="L21" s="40">
        <v>22.5</v>
      </c>
      <c r="M21" s="42">
        <v>5</v>
      </c>
      <c r="N21" s="42">
        <v>22.5</v>
      </c>
      <c r="O21" s="42">
        <v>22.5</v>
      </c>
      <c r="P21" s="40">
        <v>28</v>
      </c>
      <c r="Q21" s="42">
        <v>7</v>
      </c>
      <c r="R21" s="42">
        <v>28</v>
      </c>
      <c r="S21" s="42">
        <v>28</v>
      </c>
      <c r="T21" s="40">
        <v>71</v>
      </c>
      <c r="U21" s="42">
        <v>17</v>
      </c>
      <c r="V21" s="42">
        <v>71</v>
      </c>
      <c r="W21" s="42">
        <v>71</v>
      </c>
      <c r="X21" s="40">
        <v>76</v>
      </c>
      <c r="Y21" s="42">
        <v>9</v>
      </c>
      <c r="Z21" s="42">
        <v>76</v>
      </c>
      <c r="AA21" s="42">
        <v>76</v>
      </c>
      <c r="AB21" s="40">
        <v>27</v>
      </c>
      <c r="AC21" s="42">
        <v>9</v>
      </c>
      <c r="AD21" s="42">
        <v>27</v>
      </c>
      <c r="AE21" s="42">
        <v>27</v>
      </c>
      <c r="AF21" s="40">
        <v>324.5</v>
      </c>
      <c r="AG21" s="42">
        <v>30</v>
      </c>
      <c r="AH21" s="42">
        <v>324.5</v>
      </c>
      <c r="AI21" s="42">
        <v>324.5</v>
      </c>
      <c r="AJ21" s="40">
        <v>280.3</v>
      </c>
      <c r="AK21" s="42">
        <v>23</v>
      </c>
      <c r="AL21" s="42">
        <v>280.3</v>
      </c>
      <c r="AM21" s="42">
        <v>280.3</v>
      </c>
    </row>
    <row r="22" spans="1:40" s="35" customFormat="1" ht="33.75" customHeight="1" x14ac:dyDescent="0.3">
      <c r="A22" s="46" t="s">
        <v>17</v>
      </c>
      <c r="B22" s="47" t="s">
        <v>91</v>
      </c>
      <c r="C22" s="48"/>
      <c r="D22" s="44"/>
      <c r="E22" s="56"/>
      <c r="F22" s="56"/>
      <c r="G22" s="56"/>
      <c r="H22" s="41"/>
      <c r="I22" s="41"/>
      <c r="J22" s="41"/>
      <c r="K22" s="40"/>
      <c r="L22" s="32"/>
      <c r="M22" s="33"/>
      <c r="N22" s="33"/>
      <c r="O22" s="33"/>
      <c r="P22" s="32"/>
      <c r="Q22" s="33"/>
      <c r="R22" s="33"/>
      <c r="S22" s="33"/>
      <c r="T22" s="32"/>
      <c r="U22" s="33"/>
      <c r="V22" s="33"/>
      <c r="W22" s="33"/>
      <c r="X22" s="32"/>
      <c r="Y22" s="33"/>
      <c r="Z22" s="33"/>
      <c r="AA22" s="33"/>
      <c r="AB22" s="32"/>
      <c r="AC22" s="33"/>
      <c r="AD22" s="33"/>
      <c r="AE22" s="33"/>
      <c r="AF22" s="32"/>
      <c r="AG22" s="33"/>
      <c r="AH22" s="33"/>
      <c r="AI22" s="33"/>
      <c r="AJ22" s="59"/>
      <c r="AK22" s="33"/>
      <c r="AL22" s="33"/>
      <c r="AM22" s="34"/>
      <c r="AN22" s="18"/>
    </row>
    <row r="23" spans="1:40" ht="39" customHeight="1" x14ac:dyDescent="0.3">
      <c r="A23" s="36"/>
      <c r="B23" s="37" t="s">
        <v>92</v>
      </c>
      <c r="C23" s="38" t="s">
        <v>93</v>
      </c>
      <c r="D23" s="39">
        <v>8416.1187099999988</v>
      </c>
      <c r="E23" s="40">
        <v>203</v>
      </c>
      <c r="F23" s="40">
        <v>8434.69211</v>
      </c>
      <c r="G23" s="40">
        <v>8434.69211</v>
      </c>
      <c r="H23" s="41">
        <v>2.4120382208819868</v>
      </c>
      <c r="I23" s="41">
        <v>100.22068842705286</v>
      </c>
      <c r="J23" s="41">
        <v>100</v>
      </c>
      <c r="K23" s="58"/>
      <c r="L23" s="40">
        <v>215.2</v>
      </c>
      <c r="M23" s="42">
        <v>0</v>
      </c>
      <c r="N23" s="42">
        <v>215.2</v>
      </c>
      <c r="O23" s="42">
        <v>215.2</v>
      </c>
      <c r="P23" s="40">
        <v>144.19999999999999</v>
      </c>
      <c r="Q23" s="42">
        <v>0</v>
      </c>
      <c r="R23" s="42">
        <v>144.19999999999999</v>
      </c>
      <c r="S23" s="42">
        <v>144.19999999999999</v>
      </c>
      <c r="T23" s="40">
        <v>581</v>
      </c>
      <c r="U23" s="42">
        <v>159</v>
      </c>
      <c r="V23" s="42">
        <v>581</v>
      </c>
      <c r="W23" s="42">
        <v>581</v>
      </c>
      <c r="X23" s="40">
        <v>522.72460000000001</v>
      </c>
      <c r="Y23" s="42">
        <v>0</v>
      </c>
      <c r="Z23" s="42">
        <v>522.56799999999998</v>
      </c>
      <c r="AA23" s="42">
        <v>522.56799999999998</v>
      </c>
      <c r="AB23" s="40">
        <v>104.79999999999998</v>
      </c>
      <c r="AC23" s="42">
        <v>44</v>
      </c>
      <c r="AD23" s="42">
        <v>104.79999999999998</v>
      </c>
      <c r="AE23" s="42">
        <v>104.79999999999998</v>
      </c>
      <c r="AF23" s="40">
        <v>2699.6131099999998</v>
      </c>
      <c r="AG23" s="42">
        <v>0</v>
      </c>
      <c r="AH23" s="42">
        <v>2713.1131099999998</v>
      </c>
      <c r="AI23" s="42">
        <v>2713.1131099999998</v>
      </c>
      <c r="AJ23" s="40">
        <v>4148.5810000000001</v>
      </c>
      <c r="AK23" s="42">
        <v>0</v>
      </c>
      <c r="AL23" s="42">
        <v>4153.8109999999997</v>
      </c>
      <c r="AM23" s="42">
        <v>4153.8109999999997</v>
      </c>
    </row>
    <row r="24" spans="1:40" ht="39" customHeight="1" x14ac:dyDescent="0.3">
      <c r="A24" s="36"/>
      <c r="B24" s="37" t="s">
        <v>94</v>
      </c>
      <c r="C24" s="38" t="s">
        <v>93</v>
      </c>
      <c r="D24" s="60">
        <v>2690.1087099999995</v>
      </c>
      <c r="E24" s="58">
        <v>0</v>
      </c>
      <c r="F24" s="58">
        <v>2695.1821099999997</v>
      </c>
      <c r="G24" s="58">
        <v>2695.1821099999997</v>
      </c>
      <c r="H24" s="41">
        <v>0</v>
      </c>
      <c r="I24" s="41">
        <v>100.18859460887737</v>
      </c>
      <c r="J24" s="41">
        <v>100</v>
      </c>
      <c r="K24" s="40"/>
      <c r="L24" s="40">
        <v>36.260000000000005</v>
      </c>
      <c r="M24" s="42">
        <v>0</v>
      </c>
      <c r="N24" s="42">
        <v>36.260000000000005</v>
      </c>
      <c r="O24" s="42">
        <v>36.260000000000005</v>
      </c>
      <c r="P24" s="40">
        <v>0</v>
      </c>
      <c r="Q24" s="42">
        <v>0</v>
      </c>
      <c r="R24" s="42">
        <v>0</v>
      </c>
      <c r="S24" s="42">
        <v>0</v>
      </c>
      <c r="T24" s="40">
        <v>239.7</v>
      </c>
      <c r="U24" s="42">
        <v>0</v>
      </c>
      <c r="V24" s="42">
        <v>239.7</v>
      </c>
      <c r="W24" s="42">
        <v>239.7</v>
      </c>
      <c r="X24" s="40">
        <v>153.62460000000004</v>
      </c>
      <c r="Y24" s="42">
        <v>0</v>
      </c>
      <c r="Z24" s="42">
        <v>153.46800000000002</v>
      </c>
      <c r="AA24" s="42">
        <v>153.46800000000002</v>
      </c>
      <c r="AB24" s="40">
        <v>19.600000000000001</v>
      </c>
      <c r="AC24" s="42">
        <v>0</v>
      </c>
      <c r="AD24" s="42">
        <v>19.600000000000001</v>
      </c>
      <c r="AE24" s="42">
        <v>19.600000000000001</v>
      </c>
      <c r="AF24" s="40">
        <v>799.01310999999998</v>
      </c>
      <c r="AG24" s="42">
        <v>0</v>
      </c>
      <c r="AH24" s="42">
        <v>799.01310999999998</v>
      </c>
      <c r="AI24" s="42">
        <v>799.01310999999998</v>
      </c>
      <c r="AJ24" s="40">
        <v>1441.9109999999998</v>
      </c>
      <c r="AK24" s="42">
        <v>0</v>
      </c>
      <c r="AL24" s="42">
        <v>1447.1409999999998</v>
      </c>
      <c r="AM24" s="42">
        <v>1447.1409999999998</v>
      </c>
    </row>
    <row r="25" spans="1:40" ht="39" customHeight="1" x14ac:dyDescent="0.3">
      <c r="A25" s="36"/>
      <c r="B25" s="49" t="s">
        <v>95</v>
      </c>
      <c r="C25" s="38" t="s">
        <v>28</v>
      </c>
      <c r="D25" s="39">
        <v>31.963768605160272</v>
      </c>
      <c r="E25" s="40">
        <v>0</v>
      </c>
      <c r="F25" s="40">
        <v>31.953532800618131</v>
      </c>
      <c r="G25" s="40">
        <v>31.953532800618131</v>
      </c>
      <c r="H25" s="41">
        <v>0</v>
      </c>
      <c r="I25" s="41">
        <v>99.967976853203453</v>
      </c>
      <c r="J25" s="41">
        <v>100.00000000000001</v>
      </c>
      <c r="K25" s="40"/>
      <c r="L25" s="40"/>
      <c r="M25" s="42"/>
      <c r="N25" s="42"/>
      <c r="O25" s="42"/>
      <c r="P25" s="44"/>
      <c r="Q25" s="45"/>
      <c r="R25" s="45"/>
      <c r="S25" s="45"/>
      <c r="T25" s="44"/>
      <c r="U25" s="45"/>
      <c r="V25" s="45"/>
      <c r="W25" s="45"/>
      <c r="X25" s="44"/>
      <c r="Y25" s="45"/>
      <c r="Z25" s="45"/>
      <c r="AA25" s="45"/>
      <c r="AB25" s="44"/>
      <c r="AC25" s="45"/>
      <c r="AD25" s="45"/>
      <c r="AE25" s="45"/>
      <c r="AF25" s="44"/>
      <c r="AG25" s="45"/>
      <c r="AH25" s="45"/>
      <c r="AI25" s="45"/>
      <c r="AJ25" s="55"/>
      <c r="AK25" s="45"/>
      <c r="AL25" s="45"/>
      <c r="AM25" s="34"/>
    </row>
    <row r="26" spans="1:40" s="35" customFormat="1" ht="30" customHeight="1" x14ac:dyDescent="0.3">
      <c r="A26" s="46">
        <v>1</v>
      </c>
      <c r="B26" s="47" t="s">
        <v>96</v>
      </c>
      <c r="C26" s="48" t="s">
        <v>85</v>
      </c>
      <c r="D26" s="61">
        <v>2139.2670000000003</v>
      </c>
      <c r="E26" s="62">
        <v>1398.7369999999999</v>
      </c>
      <c r="F26" s="62">
        <v>2140.2370000000005</v>
      </c>
      <c r="G26" s="62">
        <v>2140.2370000000005</v>
      </c>
      <c r="H26" s="28">
        <v>65.383937582358797</v>
      </c>
      <c r="I26" s="28">
        <v>100.04534263371521</v>
      </c>
      <c r="J26" s="28">
        <v>100</v>
      </c>
      <c r="K26" s="40"/>
      <c r="L26" s="30">
        <v>56.3</v>
      </c>
      <c r="M26" s="31">
        <v>38.799999999999997</v>
      </c>
      <c r="N26" s="31">
        <v>56.3</v>
      </c>
      <c r="O26" s="31">
        <v>56.3</v>
      </c>
      <c r="P26" s="30">
        <v>44.5</v>
      </c>
      <c r="Q26" s="31">
        <v>23.5</v>
      </c>
      <c r="R26" s="31">
        <v>44.5</v>
      </c>
      <c r="S26" s="31">
        <v>44.5</v>
      </c>
      <c r="T26" s="30">
        <v>155.5</v>
      </c>
      <c r="U26" s="31">
        <v>98</v>
      </c>
      <c r="V26" s="31">
        <v>155.5</v>
      </c>
      <c r="W26" s="31">
        <v>155.5</v>
      </c>
      <c r="X26" s="30">
        <v>159.23000000000002</v>
      </c>
      <c r="Y26" s="31">
        <v>92.2</v>
      </c>
      <c r="Z26" s="31">
        <v>159.20000000000002</v>
      </c>
      <c r="AA26" s="31">
        <v>159.20000000000002</v>
      </c>
      <c r="AB26" s="30">
        <v>48</v>
      </c>
      <c r="AC26" s="31">
        <v>30</v>
      </c>
      <c r="AD26" s="31">
        <v>48</v>
      </c>
      <c r="AE26" s="31">
        <v>48</v>
      </c>
      <c r="AF26" s="30">
        <v>727.98699999999997</v>
      </c>
      <c r="AG26" s="31">
        <v>424.78699999999998</v>
      </c>
      <c r="AH26" s="31">
        <v>727.98699999999997</v>
      </c>
      <c r="AI26" s="31">
        <v>727.98699999999997</v>
      </c>
      <c r="AJ26" s="30">
        <v>947.75</v>
      </c>
      <c r="AK26" s="31">
        <v>691.45</v>
      </c>
      <c r="AL26" s="31">
        <v>948.75</v>
      </c>
      <c r="AM26" s="31">
        <v>948.75</v>
      </c>
      <c r="AN26" s="18"/>
    </row>
    <row r="27" spans="1:40" s="35" customFormat="1" ht="30" customHeight="1" x14ac:dyDescent="0.3">
      <c r="A27" s="46" t="s">
        <v>97</v>
      </c>
      <c r="B27" s="47" t="s">
        <v>98</v>
      </c>
      <c r="C27" s="48"/>
      <c r="D27" s="44"/>
      <c r="E27" s="56"/>
      <c r="F27" s="56"/>
      <c r="G27" s="56"/>
      <c r="H27" s="41"/>
      <c r="I27" s="41"/>
      <c r="J27" s="41"/>
      <c r="K27" s="40"/>
      <c r="L27" s="30"/>
      <c r="M27" s="31"/>
      <c r="N27" s="31"/>
      <c r="O27" s="31"/>
      <c r="P27" s="32"/>
      <c r="Q27" s="33"/>
      <c r="R27" s="33"/>
      <c r="S27" s="33"/>
      <c r="T27" s="32"/>
      <c r="U27" s="33"/>
      <c r="V27" s="33"/>
      <c r="W27" s="33"/>
      <c r="X27" s="32"/>
      <c r="Y27" s="33"/>
      <c r="Z27" s="33"/>
      <c r="AA27" s="33"/>
      <c r="AB27" s="32"/>
      <c r="AC27" s="33"/>
      <c r="AD27" s="33"/>
      <c r="AE27" s="33"/>
      <c r="AF27" s="32"/>
      <c r="AG27" s="33"/>
      <c r="AH27" s="33"/>
      <c r="AI27" s="33"/>
      <c r="AJ27" s="59"/>
      <c r="AK27" s="33"/>
      <c r="AL27" s="33"/>
      <c r="AM27" s="34"/>
      <c r="AN27" s="18"/>
    </row>
    <row r="28" spans="1:40" s="35" customFormat="1" ht="30" customHeight="1" x14ac:dyDescent="0.3">
      <c r="A28" s="46" t="s">
        <v>99</v>
      </c>
      <c r="B28" s="47" t="s">
        <v>100</v>
      </c>
      <c r="C28" s="48" t="s">
        <v>85</v>
      </c>
      <c r="D28" s="61">
        <v>1731.4170000000001</v>
      </c>
      <c r="E28" s="62">
        <v>1148.3869999999999</v>
      </c>
      <c r="F28" s="62">
        <v>1734.8870000000002</v>
      </c>
      <c r="G28" s="62">
        <v>1734.8870000000002</v>
      </c>
      <c r="H28" s="28">
        <v>66.326425118847737</v>
      </c>
      <c r="I28" s="28">
        <v>100.20041388065383</v>
      </c>
      <c r="J28" s="28">
        <v>100</v>
      </c>
      <c r="K28" s="40"/>
      <c r="L28" s="30">
        <v>44.3</v>
      </c>
      <c r="M28" s="31">
        <v>31.799999999999997</v>
      </c>
      <c r="N28" s="31">
        <v>44.3</v>
      </c>
      <c r="O28" s="31">
        <v>44.3</v>
      </c>
      <c r="P28" s="30">
        <v>28</v>
      </c>
      <c r="Q28" s="31">
        <v>14</v>
      </c>
      <c r="R28" s="31">
        <v>28</v>
      </c>
      <c r="S28" s="31">
        <v>28</v>
      </c>
      <c r="T28" s="30">
        <v>120</v>
      </c>
      <c r="U28" s="31">
        <v>77</v>
      </c>
      <c r="V28" s="31">
        <v>120</v>
      </c>
      <c r="W28" s="31">
        <v>120</v>
      </c>
      <c r="X28" s="30">
        <v>106.43</v>
      </c>
      <c r="Y28" s="31">
        <v>66.400000000000006</v>
      </c>
      <c r="Z28" s="31">
        <v>106.4</v>
      </c>
      <c r="AA28" s="31">
        <v>106.4</v>
      </c>
      <c r="AB28" s="30">
        <v>21</v>
      </c>
      <c r="AC28" s="31">
        <v>12</v>
      </c>
      <c r="AD28" s="31">
        <v>21</v>
      </c>
      <c r="AE28" s="31">
        <v>21</v>
      </c>
      <c r="AF28" s="30">
        <v>535.48699999999997</v>
      </c>
      <c r="AG28" s="31">
        <v>309.98699999999997</v>
      </c>
      <c r="AH28" s="31">
        <v>537.98699999999997</v>
      </c>
      <c r="AI28" s="31">
        <v>537.98699999999997</v>
      </c>
      <c r="AJ28" s="30">
        <v>876.2</v>
      </c>
      <c r="AK28" s="31">
        <v>637.20000000000005</v>
      </c>
      <c r="AL28" s="31">
        <v>877.2</v>
      </c>
      <c r="AM28" s="31">
        <v>877.2</v>
      </c>
      <c r="AN28" s="18"/>
    </row>
    <row r="29" spans="1:40" s="35" customFormat="1" ht="33" customHeight="1" x14ac:dyDescent="0.3">
      <c r="A29" s="46"/>
      <c r="B29" s="47" t="s">
        <v>101</v>
      </c>
      <c r="C29" s="48" t="s">
        <v>93</v>
      </c>
      <c r="D29" s="61">
        <v>8416.1187099999988</v>
      </c>
      <c r="E29" s="62">
        <v>203</v>
      </c>
      <c r="F29" s="62">
        <v>8434.69211</v>
      </c>
      <c r="G29" s="62">
        <v>8434.69211</v>
      </c>
      <c r="H29" s="28">
        <v>2.4120382208819868</v>
      </c>
      <c r="I29" s="28">
        <v>100.22068842705286</v>
      </c>
      <c r="J29" s="28">
        <v>100</v>
      </c>
      <c r="K29" s="40"/>
      <c r="L29" s="30">
        <v>215.2</v>
      </c>
      <c r="M29" s="31">
        <v>0</v>
      </c>
      <c r="N29" s="31">
        <v>215.2</v>
      </c>
      <c r="O29" s="31">
        <v>215.2</v>
      </c>
      <c r="P29" s="30">
        <v>144.19999999999999</v>
      </c>
      <c r="Q29" s="31">
        <v>0</v>
      </c>
      <c r="R29" s="31">
        <v>144.19999999999999</v>
      </c>
      <c r="S29" s="31">
        <v>144.19999999999999</v>
      </c>
      <c r="T29" s="30">
        <v>581</v>
      </c>
      <c r="U29" s="31">
        <v>159</v>
      </c>
      <c r="V29" s="31">
        <v>581</v>
      </c>
      <c r="W29" s="31">
        <v>581</v>
      </c>
      <c r="X29" s="30">
        <v>522.72460000000001</v>
      </c>
      <c r="Y29" s="31">
        <v>0</v>
      </c>
      <c r="Z29" s="31">
        <v>522.56799999999998</v>
      </c>
      <c r="AA29" s="31">
        <v>522.56799999999998</v>
      </c>
      <c r="AB29" s="30">
        <v>104.79999999999998</v>
      </c>
      <c r="AC29" s="31">
        <v>44</v>
      </c>
      <c r="AD29" s="31">
        <v>104.79999999999998</v>
      </c>
      <c r="AE29" s="31">
        <v>104.79999999999998</v>
      </c>
      <c r="AF29" s="30">
        <v>2699.6131099999998</v>
      </c>
      <c r="AG29" s="31">
        <v>0</v>
      </c>
      <c r="AH29" s="31">
        <v>2713.1131099999998</v>
      </c>
      <c r="AI29" s="31">
        <v>2713.1131099999998</v>
      </c>
      <c r="AJ29" s="30">
        <v>4148.5810000000001</v>
      </c>
      <c r="AK29" s="31">
        <v>0</v>
      </c>
      <c r="AL29" s="31">
        <v>4153.8109999999997</v>
      </c>
      <c r="AM29" s="31">
        <v>4153.8109999999997</v>
      </c>
      <c r="AN29" s="18"/>
    </row>
    <row r="30" spans="1:40" s="35" customFormat="1" ht="30" customHeight="1" x14ac:dyDescent="0.3">
      <c r="A30" s="46" t="s">
        <v>102</v>
      </c>
      <c r="B30" s="47" t="s">
        <v>103</v>
      </c>
      <c r="C30" s="48" t="s">
        <v>85</v>
      </c>
      <c r="D30" s="63">
        <v>508.017</v>
      </c>
      <c r="E30" s="62">
        <v>508.98699999999997</v>
      </c>
      <c r="F30" s="62">
        <v>508.98699999999997</v>
      </c>
      <c r="G30" s="62">
        <v>508.98699999999997</v>
      </c>
      <c r="H30" s="28">
        <v>100.19093849221581</v>
      </c>
      <c r="I30" s="28">
        <v>100.19093849221581</v>
      </c>
      <c r="J30" s="28">
        <v>100</v>
      </c>
      <c r="K30" s="64"/>
      <c r="L30" s="30">
        <v>7.4</v>
      </c>
      <c r="M30" s="31">
        <v>7.4</v>
      </c>
      <c r="N30" s="31">
        <v>7.4</v>
      </c>
      <c r="O30" s="31">
        <v>7.4</v>
      </c>
      <c r="P30" s="65"/>
      <c r="Q30" s="66"/>
      <c r="R30" s="66"/>
      <c r="S30" s="66"/>
      <c r="T30" s="67">
        <v>47</v>
      </c>
      <c r="U30" s="68">
        <v>47</v>
      </c>
      <c r="V30" s="68">
        <v>47</v>
      </c>
      <c r="W30" s="68">
        <v>47</v>
      </c>
      <c r="X30" s="65">
        <v>29.430000000000003</v>
      </c>
      <c r="Y30" s="66">
        <v>29.4</v>
      </c>
      <c r="Z30" s="66">
        <v>29.4</v>
      </c>
      <c r="AA30" s="66">
        <v>29.4</v>
      </c>
      <c r="AB30" s="67">
        <v>4</v>
      </c>
      <c r="AC30" s="68">
        <v>4</v>
      </c>
      <c r="AD30" s="68">
        <v>4</v>
      </c>
      <c r="AE30" s="68">
        <v>4</v>
      </c>
      <c r="AF30" s="65">
        <v>144.48699999999999</v>
      </c>
      <c r="AG30" s="66">
        <v>144.48699999999999</v>
      </c>
      <c r="AH30" s="66">
        <v>144.48699999999999</v>
      </c>
      <c r="AI30" s="66">
        <v>144.48699999999999</v>
      </c>
      <c r="AJ30" s="65">
        <v>275.7</v>
      </c>
      <c r="AK30" s="66">
        <v>276.7</v>
      </c>
      <c r="AL30" s="66">
        <v>276.7</v>
      </c>
      <c r="AM30" s="66">
        <v>276.7</v>
      </c>
      <c r="AN30" s="18"/>
    </row>
    <row r="31" spans="1:40" ht="27.75" customHeight="1" x14ac:dyDescent="0.3">
      <c r="A31" s="36"/>
      <c r="B31" s="37" t="s">
        <v>104</v>
      </c>
      <c r="C31" s="38" t="s">
        <v>105</v>
      </c>
      <c r="D31" s="60">
        <v>52.953123812785783</v>
      </c>
      <c r="E31" s="58">
        <v>0</v>
      </c>
      <c r="F31" s="58">
        <v>52.951885018674346</v>
      </c>
      <c r="G31" s="58">
        <v>52.951885018674346</v>
      </c>
      <c r="H31" s="41">
        <v>0</v>
      </c>
      <c r="I31" s="41">
        <v>99.997660583508122</v>
      </c>
      <c r="J31" s="41">
        <v>100</v>
      </c>
      <c r="K31" s="40"/>
      <c r="L31" s="58">
        <v>49</v>
      </c>
      <c r="M31" s="69"/>
      <c r="N31" s="69">
        <v>49</v>
      </c>
      <c r="O31" s="69">
        <v>49</v>
      </c>
      <c r="P31" s="56"/>
      <c r="Q31" s="70"/>
      <c r="R31" s="70"/>
      <c r="S31" s="70"/>
      <c r="T31" s="57">
        <v>51</v>
      </c>
      <c r="U31" s="71"/>
      <c r="V31" s="71">
        <v>51</v>
      </c>
      <c r="W31" s="71">
        <v>51</v>
      </c>
      <c r="X31" s="56">
        <v>52.2</v>
      </c>
      <c r="Y31" s="70"/>
      <c r="Z31" s="70">
        <v>52.2</v>
      </c>
      <c r="AA31" s="70">
        <v>52.2</v>
      </c>
      <c r="AB31" s="57">
        <v>49</v>
      </c>
      <c r="AC31" s="71"/>
      <c r="AD31" s="71">
        <v>49</v>
      </c>
      <c r="AE31" s="71">
        <v>49</v>
      </c>
      <c r="AF31" s="56">
        <v>55.3</v>
      </c>
      <c r="AG31" s="70"/>
      <c r="AH31" s="70">
        <v>55.3</v>
      </c>
      <c r="AI31" s="70">
        <v>55.3</v>
      </c>
      <c r="AJ31" s="56">
        <v>52.3</v>
      </c>
      <c r="AK31" s="70"/>
      <c r="AL31" s="70">
        <v>52.3</v>
      </c>
      <c r="AM31" s="70">
        <v>52.3</v>
      </c>
    </row>
    <row r="32" spans="1:40" ht="27.75" customHeight="1" x14ac:dyDescent="0.3">
      <c r="A32" s="36"/>
      <c r="B32" s="37" t="s">
        <v>106</v>
      </c>
      <c r="C32" s="38" t="s">
        <v>93</v>
      </c>
      <c r="D32" s="60">
        <v>2690.1087099999995</v>
      </c>
      <c r="E32" s="58">
        <v>0</v>
      </c>
      <c r="F32" s="58">
        <v>2695.1821099999997</v>
      </c>
      <c r="G32" s="58">
        <v>2695.1821099999997</v>
      </c>
      <c r="H32" s="41">
        <v>0</v>
      </c>
      <c r="I32" s="41">
        <v>100.18859460887737</v>
      </c>
      <c r="J32" s="41">
        <v>100</v>
      </c>
      <c r="K32" s="40"/>
      <c r="L32" s="40">
        <v>36.260000000000005</v>
      </c>
      <c r="M32" s="42">
        <v>0</v>
      </c>
      <c r="N32" s="42">
        <v>36.260000000000005</v>
      </c>
      <c r="O32" s="42">
        <v>36.260000000000005</v>
      </c>
      <c r="P32" s="40">
        <v>0</v>
      </c>
      <c r="Q32" s="42">
        <v>0</v>
      </c>
      <c r="R32" s="42">
        <v>0</v>
      </c>
      <c r="S32" s="42">
        <v>0</v>
      </c>
      <c r="T32" s="40">
        <v>239.7</v>
      </c>
      <c r="U32" s="42">
        <v>0</v>
      </c>
      <c r="V32" s="42">
        <v>239.7</v>
      </c>
      <c r="W32" s="42">
        <v>239.7</v>
      </c>
      <c r="X32" s="40">
        <v>153.62460000000004</v>
      </c>
      <c r="Y32" s="42">
        <v>0</v>
      </c>
      <c r="Z32" s="42">
        <v>153.46800000000002</v>
      </c>
      <c r="AA32" s="42">
        <v>153.46800000000002</v>
      </c>
      <c r="AB32" s="40">
        <v>19.600000000000001</v>
      </c>
      <c r="AC32" s="42">
        <v>0</v>
      </c>
      <c r="AD32" s="42">
        <v>19.600000000000001</v>
      </c>
      <c r="AE32" s="42">
        <v>19.600000000000001</v>
      </c>
      <c r="AF32" s="40">
        <v>799.01310999999998</v>
      </c>
      <c r="AG32" s="42">
        <v>0</v>
      </c>
      <c r="AH32" s="42">
        <v>799.01310999999998</v>
      </c>
      <c r="AI32" s="42">
        <v>799.01310999999998</v>
      </c>
      <c r="AJ32" s="40">
        <v>1441.9109999999998</v>
      </c>
      <c r="AK32" s="42">
        <v>0</v>
      </c>
      <c r="AL32" s="42">
        <v>1447.1409999999998</v>
      </c>
      <c r="AM32" s="42">
        <v>1447.1409999999998</v>
      </c>
    </row>
    <row r="33" spans="1:40" s="35" customFormat="1" ht="30" hidden="1" customHeight="1" x14ac:dyDescent="0.3">
      <c r="A33" s="46" t="s">
        <v>102</v>
      </c>
      <c r="B33" s="47" t="s">
        <v>107</v>
      </c>
      <c r="C33" s="48" t="s">
        <v>85</v>
      </c>
      <c r="D33" s="62"/>
      <c r="E33" s="56"/>
      <c r="F33" s="56"/>
      <c r="G33" s="56"/>
      <c r="H33" s="41"/>
      <c r="I33" s="41"/>
      <c r="J33" s="41"/>
      <c r="K33" s="40"/>
      <c r="L33" s="65"/>
      <c r="M33" s="66"/>
      <c r="N33" s="66"/>
      <c r="O33" s="66"/>
      <c r="P33" s="65"/>
      <c r="Q33" s="66"/>
      <c r="R33" s="66"/>
      <c r="S33" s="66"/>
      <c r="T33" s="65"/>
      <c r="U33" s="66"/>
      <c r="V33" s="66"/>
      <c r="W33" s="66"/>
      <c r="X33" s="65"/>
      <c r="Y33" s="66"/>
      <c r="Z33" s="66"/>
      <c r="AA33" s="66"/>
      <c r="AB33" s="65"/>
      <c r="AC33" s="66"/>
      <c r="AD33" s="66"/>
      <c r="AE33" s="66"/>
      <c r="AF33" s="67"/>
      <c r="AG33" s="68"/>
      <c r="AH33" s="68"/>
      <c r="AI33" s="68"/>
      <c r="AJ33" s="59"/>
      <c r="AK33" s="68"/>
      <c r="AL33" s="68"/>
      <c r="AM33" s="34"/>
      <c r="AN33" s="18"/>
    </row>
    <row r="34" spans="1:40" ht="30" hidden="1" customHeight="1" x14ac:dyDescent="0.3">
      <c r="A34" s="36"/>
      <c r="B34" s="37" t="s">
        <v>104</v>
      </c>
      <c r="C34" s="38" t="s">
        <v>105</v>
      </c>
      <c r="D34" s="58"/>
      <c r="E34" s="56"/>
      <c r="F34" s="56"/>
      <c r="G34" s="56"/>
      <c r="H34" s="41"/>
      <c r="I34" s="41"/>
      <c r="J34" s="41"/>
      <c r="K34" s="40"/>
      <c r="L34" s="56"/>
      <c r="M34" s="70"/>
      <c r="N34" s="70"/>
      <c r="O34" s="70"/>
      <c r="P34" s="56"/>
      <c r="Q34" s="70"/>
      <c r="R34" s="70"/>
      <c r="S34" s="70"/>
      <c r="T34" s="56"/>
      <c r="U34" s="70"/>
      <c r="V34" s="70"/>
      <c r="W34" s="70"/>
      <c r="X34" s="56"/>
      <c r="Y34" s="70"/>
      <c r="Z34" s="70"/>
      <c r="AA34" s="70"/>
      <c r="AB34" s="56"/>
      <c r="AC34" s="70"/>
      <c r="AD34" s="70"/>
      <c r="AE34" s="70"/>
      <c r="AF34" s="57"/>
      <c r="AG34" s="71"/>
      <c r="AH34" s="71"/>
      <c r="AI34" s="71"/>
      <c r="AJ34" s="55"/>
      <c r="AK34" s="71"/>
      <c r="AL34" s="71"/>
      <c r="AM34" s="34"/>
    </row>
    <row r="35" spans="1:40" ht="30" hidden="1" customHeight="1" x14ac:dyDescent="0.3">
      <c r="A35" s="36"/>
      <c r="B35" s="37" t="s">
        <v>106</v>
      </c>
      <c r="C35" s="38" t="s">
        <v>93</v>
      </c>
      <c r="D35" s="58"/>
      <c r="E35" s="56"/>
      <c r="F35" s="56"/>
      <c r="G35" s="56"/>
      <c r="H35" s="41"/>
      <c r="I35" s="41"/>
      <c r="J35" s="41"/>
      <c r="K35" s="40"/>
      <c r="L35" s="56"/>
      <c r="M35" s="70"/>
      <c r="N35" s="70"/>
      <c r="O35" s="70"/>
      <c r="P35" s="56"/>
      <c r="Q35" s="70"/>
      <c r="R35" s="70"/>
      <c r="S35" s="70"/>
      <c r="T35" s="56"/>
      <c r="U35" s="70"/>
      <c r="V35" s="70"/>
      <c r="W35" s="70"/>
      <c r="X35" s="56"/>
      <c r="Y35" s="70"/>
      <c r="Z35" s="70"/>
      <c r="AA35" s="70"/>
      <c r="AB35" s="56"/>
      <c r="AC35" s="70"/>
      <c r="AD35" s="70"/>
      <c r="AE35" s="70"/>
      <c r="AF35" s="57"/>
      <c r="AG35" s="71"/>
      <c r="AH35" s="71"/>
      <c r="AI35" s="71"/>
      <c r="AJ35" s="55"/>
      <c r="AK35" s="71"/>
      <c r="AL35" s="71"/>
      <c r="AM35" s="34"/>
    </row>
    <row r="36" spans="1:40" s="35" customFormat="1" ht="45" customHeight="1" x14ac:dyDescent="0.3">
      <c r="A36" s="46"/>
      <c r="B36" s="72" t="s">
        <v>108</v>
      </c>
      <c r="C36" s="48" t="s">
        <v>85</v>
      </c>
      <c r="D36" s="61">
        <v>329.23</v>
      </c>
      <c r="E36" s="67">
        <v>329.23</v>
      </c>
      <c r="F36" s="67">
        <v>329.23</v>
      </c>
      <c r="G36" s="67">
        <v>329.23</v>
      </c>
      <c r="H36" s="28">
        <v>100</v>
      </c>
      <c r="I36" s="28">
        <v>100</v>
      </c>
      <c r="J36" s="28">
        <v>100</v>
      </c>
      <c r="K36" s="30"/>
      <c r="L36" s="65"/>
      <c r="M36" s="66"/>
      <c r="N36" s="66"/>
      <c r="O36" s="66"/>
      <c r="P36" s="65"/>
      <c r="Q36" s="66"/>
      <c r="R36" s="66"/>
      <c r="S36" s="66"/>
      <c r="T36" s="67">
        <v>30</v>
      </c>
      <c r="U36" s="68">
        <v>30</v>
      </c>
      <c r="V36" s="68">
        <v>30</v>
      </c>
      <c r="W36" s="68">
        <v>30</v>
      </c>
      <c r="X36" s="73">
        <v>22.23</v>
      </c>
      <c r="Y36" s="74">
        <v>22.23</v>
      </c>
      <c r="Z36" s="74">
        <v>22.23</v>
      </c>
      <c r="AA36" s="74">
        <v>22.23</v>
      </c>
      <c r="AB36" s="65"/>
      <c r="AC36" s="66"/>
      <c r="AD36" s="66"/>
      <c r="AE36" s="66"/>
      <c r="AF36" s="67">
        <v>135</v>
      </c>
      <c r="AG36" s="68">
        <v>135</v>
      </c>
      <c r="AH36" s="68">
        <v>135</v>
      </c>
      <c r="AI36" s="68">
        <v>135</v>
      </c>
      <c r="AJ36" s="67">
        <v>142</v>
      </c>
      <c r="AK36" s="68">
        <v>142</v>
      </c>
      <c r="AL36" s="68">
        <v>142</v>
      </c>
      <c r="AM36" s="68">
        <v>142</v>
      </c>
      <c r="AN36" s="18"/>
    </row>
    <row r="37" spans="1:40" ht="30" customHeight="1" x14ac:dyDescent="0.3">
      <c r="A37" s="36"/>
      <c r="B37" s="37" t="s">
        <v>104</v>
      </c>
      <c r="C37" s="38" t="s">
        <v>105</v>
      </c>
      <c r="D37" s="75">
        <v>52.733593536433496</v>
      </c>
      <c r="E37" s="76">
        <v>0</v>
      </c>
      <c r="F37" s="76">
        <v>52.733593536433496</v>
      </c>
      <c r="G37" s="76">
        <v>52.733593536433496</v>
      </c>
      <c r="H37" s="41">
        <v>0</v>
      </c>
      <c r="I37" s="41">
        <v>100</v>
      </c>
      <c r="J37" s="41">
        <v>100</v>
      </c>
      <c r="K37" s="40"/>
      <c r="L37" s="56"/>
      <c r="M37" s="70"/>
      <c r="N37" s="70"/>
      <c r="O37" s="70"/>
      <c r="P37" s="56"/>
      <c r="Q37" s="70"/>
      <c r="R37" s="70"/>
      <c r="S37" s="70"/>
      <c r="T37" s="56">
        <v>49.5</v>
      </c>
      <c r="U37" s="70"/>
      <c r="V37" s="70">
        <v>49.5</v>
      </c>
      <c r="W37" s="70">
        <v>49.5</v>
      </c>
      <c r="X37" s="77">
        <v>54.7</v>
      </c>
      <c r="Y37" s="78">
        <v>16.7</v>
      </c>
      <c r="Z37" s="78">
        <v>54.7</v>
      </c>
      <c r="AA37" s="78">
        <v>54.7</v>
      </c>
      <c r="AB37" s="56"/>
      <c r="AC37" s="70"/>
      <c r="AD37" s="70"/>
      <c r="AE37" s="70"/>
      <c r="AF37" s="56">
        <v>53.9</v>
      </c>
      <c r="AG37" s="70"/>
      <c r="AH37" s="70">
        <v>53.9</v>
      </c>
      <c r="AI37" s="70">
        <v>53.9</v>
      </c>
      <c r="AJ37" s="56">
        <v>52</v>
      </c>
      <c r="AK37" s="70"/>
      <c r="AL37" s="70">
        <v>51.5</v>
      </c>
      <c r="AM37" s="70">
        <v>51.5</v>
      </c>
    </row>
    <row r="38" spans="1:40" ht="30" customHeight="1" x14ac:dyDescent="0.3">
      <c r="A38" s="36"/>
      <c r="B38" s="37" t="s">
        <v>106</v>
      </c>
      <c r="C38" s="38" t="s">
        <v>93</v>
      </c>
      <c r="D38" s="79">
        <v>1736.1480999999999</v>
      </c>
      <c r="E38" s="80">
        <v>0</v>
      </c>
      <c r="F38" s="81">
        <v>1736.1480999999999</v>
      </c>
      <c r="G38" s="81">
        <v>1736.1480999999999</v>
      </c>
      <c r="H38" s="41">
        <v>0</v>
      </c>
      <c r="I38" s="41">
        <v>100</v>
      </c>
      <c r="J38" s="41">
        <v>100</v>
      </c>
      <c r="K38" s="40"/>
      <c r="L38" s="56"/>
      <c r="M38" s="70"/>
      <c r="N38" s="70"/>
      <c r="O38" s="70"/>
      <c r="P38" s="56"/>
      <c r="Q38" s="70"/>
      <c r="R38" s="70"/>
      <c r="S38" s="70"/>
      <c r="T38" s="56">
        <v>148.5</v>
      </c>
      <c r="U38" s="70">
        <v>0</v>
      </c>
      <c r="V38" s="70">
        <v>148.5</v>
      </c>
      <c r="W38" s="70">
        <v>148.5</v>
      </c>
      <c r="X38" s="56">
        <v>121.5981</v>
      </c>
      <c r="Y38" s="71"/>
      <c r="Z38" s="70">
        <v>121.5981</v>
      </c>
      <c r="AA38" s="70">
        <v>121.5981</v>
      </c>
      <c r="AB38" s="57"/>
      <c r="AC38" s="71"/>
      <c r="AD38" s="71"/>
      <c r="AE38" s="71"/>
      <c r="AF38" s="56">
        <v>727.65</v>
      </c>
      <c r="AG38" s="70">
        <v>0</v>
      </c>
      <c r="AH38" s="70">
        <v>727.65</v>
      </c>
      <c r="AI38" s="70">
        <v>727.65</v>
      </c>
      <c r="AJ38" s="56">
        <v>738.4</v>
      </c>
      <c r="AK38" s="70">
        <v>0</v>
      </c>
      <c r="AL38" s="70">
        <v>738.4</v>
      </c>
      <c r="AM38" s="70">
        <v>738.4</v>
      </c>
    </row>
    <row r="39" spans="1:40" s="35" customFormat="1" ht="30" customHeight="1" x14ac:dyDescent="0.3">
      <c r="A39" s="46" t="s">
        <v>102</v>
      </c>
      <c r="B39" s="47" t="s">
        <v>109</v>
      </c>
      <c r="C39" s="48" t="s">
        <v>85</v>
      </c>
      <c r="D39" s="61">
        <v>1223.4000000000001</v>
      </c>
      <c r="E39" s="30">
        <v>639.4</v>
      </c>
      <c r="F39" s="30">
        <v>1225.9000000000001</v>
      </c>
      <c r="G39" s="30">
        <v>1225.9000000000001</v>
      </c>
      <c r="H39" s="28">
        <v>52.264181788458387</v>
      </c>
      <c r="I39" s="28">
        <v>100.20434853686447</v>
      </c>
      <c r="J39" s="28">
        <v>100</v>
      </c>
      <c r="K39" s="40"/>
      <c r="L39" s="30">
        <v>36.9</v>
      </c>
      <c r="M39" s="31">
        <v>24.4</v>
      </c>
      <c r="N39" s="31">
        <v>36.9</v>
      </c>
      <c r="O39" s="31">
        <v>36.9</v>
      </c>
      <c r="P39" s="30">
        <v>28</v>
      </c>
      <c r="Q39" s="31">
        <v>14</v>
      </c>
      <c r="R39" s="31">
        <v>28</v>
      </c>
      <c r="S39" s="31">
        <v>28</v>
      </c>
      <c r="T39" s="30">
        <v>73</v>
      </c>
      <c r="U39" s="31">
        <v>30</v>
      </c>
      <c r="V39" s="31">
        <v>73</v>
      </c>
      <c r="W39" s="31">
        <v>73</v>
      </c>
      <c r="X39" s="30">
        <v>77</v>
      </c>
      <c r="Y39" s="31">
        <v>37</v>
      </c>
      <c r="Z39" s="31">
        <v>77</v>
      </c>
      <c r="AA39" s="31">
        <v>77</v>
      </c>
      <c r="AB39" s="30">
        <v>17</v>
      </c>
      <c r="AC39" s="31">
        <v>8</v>
      </c>
      <c r="AD39" s="31">
        <v>17</v>
      </c>
      <c r="AE39" s="31">
        <v>17</v>
      </c>
      <c r="AF39" s="30">
        <v>391</v>
      </c>
      <c r="AG39" s="31">
        <v>165.5</v>
      </c>
      <c r="AH39" s="31">
        <v>393.5</v>
      </c>
      <c r="AI39" s="31">
        <v>393.5</v>
      </c>
      <c r="AJ39" s="30">
        <v>600.5</v>
      </c>
      <c r="AK39" s="31">
        <v>360.5</v>
      </c>
      <c r="AL39" s="31">
        <v>600.5</v>
      </c>
      <c r="AM39" s="31">
        <v>600.5</v>
      </c>
      <c r="AN39" s="18"/>
    </row>
    <row r="40" spans="1:40" ht="30" customHeight="1" x14ac:dyDescent="0.3">
      <c r="A40" s="36"/>
      <c r="B40" s="37" t="s">
        <v>110</v>
      </c>
      <c r="C40" s="38" t="s">
        <v>85</v>
      </c>
      <c r="D40" s="39">
        <v>636.9</v>
      </c>
      <c r="E40" s="56">
        <v>639.4</v>
      </c>
      <c r="F40" s="56">
        <v>639.4</v>
      </c>
      <c r="G40" s="56">
        <v>639.4</v>
      </c>
      <c r="H40" s="41">
        <v>100.39252629926204</v>
      </c>
      <c r="I40" s="41">
        <v>100.39252629926204</v>
      </c>
      <c r="J40" s="41">
        <v>100</v>
      </c>
      <c r="K40" s="40"/>
      <c r="L40" s="56">
        <v>24.4</v>
      </c>
      <c r="M40" s="70">
        <v>24.4</v>
      </c>
      <c r="N40" s="70">
        <v>24.4</v>
      </c>
      <c r="O40" s="70">
        <v>24.4</v>
      </c>
      <c r="P40" s="56">
        <v>14</v>
      </c>
      <c r="Q40" s="70">
        <v>14</v>
      </c>
      <c r="R40" s="70">
        <v>14</v>
      </c>
      <c r="S40" s="70">
        <v>14</v>
      </c>
      <c r="T40" s="40">
        <v>30</v>
      </c>
      <c r="U40" s="42">
        <v>30</v>
      </c>
      <c r="V40" s="42">
        <v>30</v>
      </c>
      <c r="W40" s="42">
        <v>30</v>
      </c>
      <c r="X40" s="40">
        <v>37</v>
      </c>
      <c r="Y40" s="42">
        <v>37</v>
      </c>
      <c r="Z40" s="42">
        <v>37</v>
      </c>
      <c r="AA40" s="42">
        <v>37</v>
      </c>
      <c r="AB40" s="40">
        <v>8</v>
      </c>
      <c r="AC40" s="42">
        <v>8</v>
      </c>
      <c r="AD40" s="42">
        <v>8</v>
      </c>
      <c r="AE40" s="42">
        <v>8</v>
      </c>
      <c r="AF40" s="40">
        <v>163</v>
      </c>
      <c r="AG40" s="42">
        <v>165.5</v>
      </c>
      <c r="AH40" s="42">
        <v>165.5</v>
      </c>
      <c r="AI40" s="42">
        <v>165.5</v>
      </c>
      <c r="AJ40" s="40">
        <v>360.5</v>
      </c>
      <c r="AK40" s="40">
        <v>360.5</v>
      </c>
      <c r="AL40" s="40">
        <v>360.5</v>
      </c>
      <c r="AM40" s="40">
        <v>360.5</v>
      </c>
    </row>
    <row r="41" spans="1:40" ht="30" customHeight="1" x14ac:dyDescent="0.3">
      <c r="A41" s="36"/>
      <c r="B41" s="37" t="s">
        <v>111</v>
      </c>
      <c r="C41" s="38" t="s">
        <v>85</v>
      </c>
      <c r="D41" s="39">
        <v>426.5</v>
      </c>
      <c r="E41" s="56">
        <v>0</v>
      </c>
      <c r="F41" s="56">
        <v>426.5</v>
      </c>
      <c r="G41" s="56">
        <v>426.5</v>
      </c>
      <c r="H41" s="41">
        <v>0</v>
      </c>
      <c r="I41" s="41">
        <v>100.00000000000001</v>
      </c>
      <c r="J41" s="41">
        <v>100.00000000000001</v>
      </c>
      <c r="K41" s="40"/>
      <c r="L41" s="40">
        <v>9.5</v>
      </c>
      <c r="M41" s="42"/>
      <c r="N41" s="42">
        <v>9.5</v>
      </c>
      <c r="O41" s="42">
        <v>9.5</v>
      </c>
      <c r="P41" s="56">
        <v>14</v>
      </c>
      <c r="Q41" s="70"/>
      <c r="R41" s="70">
        <v>14</v>
      </c>
      <c r="S41" s="70">
        <v>14</v>
      </c>
      <c r="T41" s="40">
        <v>25</v>
      </c>
      <c r="U41" s="42"/>
      <c r="V41" s="42">
        <v>25</v>
      </c>
      <c r="W41" s="42">
        <v>25</v>
      </c>
      <c r="X41" s="40">
        <v>30</v>
      </c>
      <c r="Y41" s="42"/>
      <c r="Z41" s="42">
        <v>30</v>
      </c>
      <c r="AA41" s="42">
        <v>30</v>
      </c>
      <c r="AB41" s="40">
        <v>8</v>
      </c>
      <c r="AC41" s="42"/>
      <c r="AD41" s="42">
        <v>8</v>
      </c>
      <c r="AE41" s="42">
        <v>8</v>
      </c>
      <c r="AF41" s="40">
        <v>140</v>
      </c>
      <c r="AG41" s="42"/>
      <c r="AH41" s="42">
        <v>140</v>
      </c>
      <c r="AI41" s="42">
        <v>140</v>
      </c>
      <c r="AJ41" s="56">
        <v>200</v>
      </c>
      <c r="AK41" s="42"/>
      <c r="AL41" s="70">
        <v>200</v>
      </c>
      <c r="AM41" s="70">
        <v>200</v>
      </c>
    </row>
    <row r="42" spans="1:40" ht="32.25" customHeight="1" x14ac:dyDescent="0.3">
      <c r="A42" s="36"/>
      <c r="B42" s="37" t="s">
        <v>112</v>
      </c>
      <c r="C42" s="38" t="s">
        <v>85</v>
      </c>
      <c r="D42" s="60">
        <v>160</v>
      </c>
      <c r="E42" s="56">
        <v>0</v>
      </c>
      <c r="F42" s="56">
        <v>160</v>
      </c>
      <c r="G42" s="56">
        <v>160</v>
      </c>
      <c r="H42" s="41">
        <v>0</v>
      </c>
      <c r="I42" s="41">
        <v>100</v>
      </c>
      <c r="J42" s="41">
        <v>100</v>
      </c>
      <c r="K42" s="40"/>
      <c r="L42" s="40">
        <v>3</v>
      </c>
      <c r="M42" s="42"/>
      <c r="N42" s="42">
        <v>3</v>
      </c>
      <c r="O42" s="42">
        <v>3</v>
      </c>
      <c r="P42" s="44"/>
      <c r="Q42" s="45"/>
      <c r="R42" s="45"/>
      <c r="S42" s="45"/>
      <c r="T42" s="40">
        <v>18</v>
      </c>
      <c r="U42" s="42"/>
      <c r="V42" s="42">
        <v>18</v>
      </c>
      <c r="W42" s="42">
        <v>18</v>
      </c>
      <c r="X42" s="40">
        <v>10</v>
      </c>
      <c r="Y42" s="42"/>
      <c r="Z42" s="42">
        <v>10</v>
      </c>
      <c r="AA42" s="42">
        <v>10</v>
      </c>
      <c r="AB42" s="40">
        <v>1</v>
      </c>
      <c r="AC42" s="42"/>
      <c r="AD42" s="42">
        <v>1</v>
      </c>
      <c r="AE42" s="42">
        <v>1</v>
      </c>
      <c r="AF42" s="40">
        <v>88</v>
      </c>
      <c r="AG42" s="42"/>
      <c r="AH42" s="42">
        <v>88</v>
      </c>
      <c r="AI42" s="42">
        <v>88</v>
      </c>
      <c r="AJ42" s="56">
        <v>40</v>
      </c>
      <c r="AK42" s="42"/>
      <c r="AL42" s="70">
        <v>40</v>
      </c>
      <c r="AM42" s="70">
        <v>40</v>
      </c>
    </row>
    <row r="43" spans="1:40" s="35" customFormat="1" ht="30" customHeight="1" x14ac:dyDescent="0.3">
      <c r="A43" s="46"/>
      <c r="B43" s="47" t="s">
        <v>104</v>
      </c>
      <c r="C43" s="48" t="s">
        <v>105</v>
      </c>
      <c r="D43" s="61">
        <v>46.804070622854333</v>
      </c>
      <c r="E43" s="30">
        <v>3.1748514232092591</v>
      </c>
      <c r="F43" s="30">
        <v>46.81874541153438</v>
      </c>
      <c r="G43" s="30">
        <v>46.81874541153438</v>
      </c>
      <c r="H43" s="28">
        <v>6.7832805586336873</v>
      </c>
      <c r="I43" s="28">
        <v>100.03135365895479</v>
      </c>
      <c r="J43" s="28">
        <v>100</v>
      </c>
      <c r="K43" s="30"/>
      <c r="L43" s="30">
        <v>48.493224932249326</v>
      </c>
      <c r="M43" s="31">
        <v>0</v>
      </c>
      <c r="N43" s="31">
        <v>48.493224932249326</v>
      </c>
      <c r="O43" s="31">
        <v>48.493224932249326</v>
      </c>
      <c r="P43" s="30">
        <v>51.499999999999993</v>
      </c>
      <c r="Q43" s="31">
        <v>0</v>
      </c>
      <c r="R43" s="31">
        <v>51.499999999999993</v>
      </c>
      <c r="S43" s="31">
        <v>51.499999999999993</v>
      </c>
      <c r="T43" s="30">
        <v>46.753424657534246</v>
      </c>
      <c r="U43" s="31">
        <v>53</v>
      </c>
      <c r="V43" s="31">
        <v>46.753424657534246</v>
      </c>
      <c r="W43" s="31">
        <v>46.753424657534246</v>
      </c>
      <c r="X43" s="30">
        <v>47.935064935064943</v>
      </c>
      <c r="Y43" s="31">
        <v>0</v>
      </c>
      <c r="Z43" s="31">
        <v>47.935064935064943</v>
      </c>
      <c r="AA43" s="31">
        <v>47.935064935064943</v>
      </c>
      <c r="AB43" s="30">
        <v>50.117647058823522</v>
      </c>
      <c r="AC43" s="31">
        <v>55</v>
      </c>
      <c r="AD43" s="31">
        <v>50.117647058823522</v>
      </c>
      <c r="AE43" s="31">
        <v>50.117647058823522</v>
      </c>
      <c r="AF43" s="30">
        <v>48.608695652173914</v>
      </c>
      <c r="AG43" s="31">
        <v>0</v>
      </c>
      <c r="AH43" s="31">
        <v>48.642947903430745</v>
      </c>
      <c r="AI43" s="31">
        <v>48.642947903430745</v>
      </c>
      <c r="AJ43" s="30">
        <v>45.07360532889259</v>
      </c>
      <c r="AK43" s="31">
        <v>0</v>
      </c>
      <c r="AL43" s="31">
        <v>45.07360532889259</v>
      </c>
      <c r="AM43" s="31">
        <v>45.07360532889259</v>
      </c>
      <c r="AN43" s="18"/>
    </row>
    <row r="44" spans="1:40" ht="36" customHeight="1" x14ac:dyDescent="0.3">
      <c r="A44" s="36"/>
      <c r="B44" s="37" t="s">
        <v>110</v>
      </c>
      <c r="C44" s="38" t="s">
        <v>105</v>
      </c>
      <c r="D44" s="39">
        <v>48.946616423300362</v>
      </c>
      <c r="E44" s="40">
        <v>3.1748514232092591</v>
      </c>
      <c r="F44" s="40">
        <v>48.966374726305908</v>
      </c>
      <c r="G44" s="40">
        <v>48.966374726305908</v>
      </c>
      <c r="H44" s="41">
        <v>6.4863552482412556</v>
      </c>
      <c r="I44" s="41">
        <v>100.04036704567007</v>
      </c>
      <c r="J44" s="41">
        <v>100</v>
      </c>
      <c r="K44" s="40"/>
      <c r="L44" s="40">
        <v>51</v>
      </c>
      <c r="M44" s="42"/>
      <c r="N44" s="42">
        <v>51</v>
      </c>
      <c r="O44" s="42">
        <v>51</v>
      </c>
      <c r="P44" s="40">
        <v>55</v>
      </c>
      <c r="Q44" s="42"/>
      <c r="R44" s="42">
        <v>55</v>
      </c>
      <c r="S44" s="42">
        <v>55</v>
      </c>
      <c r="T44" s="40">
        <v>53</v>
      </c>
      <c r="U44" s="42">
        <v>53</v>
      </c>
      <c r="V44" s="42">
        <v>53</v>
      </c>
      <c r="W44" s="42">
        <v>53</v>
      </c>
      <c r="X44" s="40">
        <v>53</v>
      </c>
      <c r="Y44" s="42"/>
      <c r="Z44" s="42">
        <v>53</v>
      </c>
      <c r="AA44" s="42">
        <v>53</v>
      </c>
      <c r="AB44" s="40">
        <v>55</v>
      </c>
      <c r="AC44" s="42">
        <v>55</v>
      </c>
      <c r="AD44" s="42">
        <v>55</v>
      </c>
      <c r="AE44" s="42">
        <v>55</v>
      </c>
      <c r="AF44" s="40">
        <v>54</v>
      </c>
      <c r="AG44" s="42"/>
      <c r="AH44" s="42">
        <v>54</v>
      </c>
      <c r="AI44" s="42">
        <v>54</v>
      </c>
      <c r="AJ44" s="40">
        <v>45.4</v>
      </c>
      <c r="AK44" s="42"/>
      <c r="AL44" s="42">
        <v>45.4</v>
      </c>
      <c r="AM44" s="42">
        <v>45.4</v>
      </c>
    </row>
    <row r="45" spans="1:40" ht="36" customHeight="1" x14ac:dyDescent="0.3">
      <c r="A45" s="36"/>
      <c r="B45" s="37" t="s">
        <v>111</v>
      </c>
      <c r="C45" s="38" t="s">
        <v>105</v>
      </c>
      <c r="D45" s="39">
        <v>47.080890973036347</v>
      </c>
      <c r="E45" s="40"/>
      <c r="F45" s="40">
        <v>47.080890973036347</v>
      </c>
      <c r="G45" s="40">
        <v>47.080890973036347</v>
      </c>
      <c r="H45" s="41">
        <v>0</v>
      </c>
      <c r="I45" s="41">
        <v>100</v>
      </c>
      <c r="J45" s="41">
        <v>100</v>
      </c>
      <c r="K45" s="40"/>
      <c r="L45" s="40">
        <v>46</v>
      </c>
      <c r="M45" s="42"/>
      <c r="N45" s="42">
        <v>46</v>
      </c>
      <c r="O45" s="42">
        <v>46</v>
      </c>
      <c r="P45" s="40">
        <v>48</v>
      </c>
      <c r="Q45" s="42"/>
      <c r="R45" s="42">
        <v>48</v>
      </c>
      <c r="S45" s="42">
        <v>48</v>
      </c>
      <c r="T45" s="40">
        <v>47</v>
      </c>
      <c r="U45" s="42"/>
      <c r="V45" s="42">
        <v>47</v>
      </c>
      <c r="W45" s="42">
        <v>47</v>
      </c>
      <c r="X45" s="40">
        <v>46</v>
      </c>
      <c r="Y45" s="42"/>
      <c r="Z45" s="42">
        <v>46</v>
      </c>
      <c r="AA45" s="42">
        <v>46</v>
      </c>
      <c r="AB45" s="40">
        <v>47</v>
      </c>
      <c r="AC45" s="42"/>
      <c r="AD45" s="42">
        <v>47</v>
      </c>
      <c r="AE45" s="42">
        <v>47</v>
      </c>
      <c r="AF45" s="40">
        <v>49</v>
      </c>
      <c r="AG45" s="42"/>
      <c r="AH45" s="42">
        <v>49</v>
      </c>
      <c r="AI45" s="42">
        <v>49</v>
      </c>
      <c r="AJ45" s="40">
        <v>45.9</v>
      </c>
      <c r="AK45" s="42"/>
      <c r="AL45" s="42">
        <v>45.9</v>
      </c>
      <c r="AM45" s="42">
        <v>45.9</v>
      </c>
    </row>
    <row r="46" spans="1:40" ht="36" customHeight="1" x14ac:dyDescent="0.3">
      <c r="A46" s="36"/>
      <c r="B46" s="37" t="s">
        <v>112</v>
      </c>
      <c r="C46" s="38" t="s">
        <v>105</v>
      </c>
      <c r="D46" s="39">
        <v>37.537499999999994</v>
      </c>
      <c r="E46" s="40"/>
      <c r="F46" s="40">
        <v>37.537499999999994</v>
      </c>
      <c r="G46" s="40">
        <v>37.537499999999994</v>
      </c>
      <c r="H46" s="41">
        <v>0</v>
      </c>
      <c r="I46" s="41">
        <v>100</v>
      </c>
      <c r="J46" s="41">
        <v>100</v>
      </c>
      <c r="K46" s="40"/>
      <c r="L46" s="40">
        <v>36</v>
      </c>
      <c r="M46" s="42"/>
      <c r="N46" s="42">
        <v>36</v>
      </c>
      <c r="O46" s="42">
        <v>36</v>
      </c>
      <c r="P46" s="40"/>
      <c r="Q46" s="42"/>
      <c r="R46" s="42"/>
      <c r="S46" s="42"/>
      <c r="T46" s="40">
        <v>36</v>
      </c>
      <c r="U46" s="42"/>
      <c r="V46" s="42">
        <v>36</v>
      </c>
      <c r="W46" s="42">
        <v>36</v>
      </c>
      <c r="X46" s="40">
        <v>35</v>
      </c>
      <c r="Y46" s="42"/>
      <c r="Z46" s="42">
        <v>35</v>
      </c>
      <c r="AA46" s="42">
        <v>35</v>
      </c>
      <c r="AB46" s="40">
        <v>36</v>
      </c>
      <c r="AC46" s="42"/>
      <c r="AD46" s="42">
        <v>36</v>
      </c>
      <c r="AE46" s="42">
        <v>36</v>
      </c>
      <c r="AF46" s="40">
        <v>38</v>
      </c>
      <c r="AG46" s="42"/>
      <c r="AH46" s="42">
        <v>38</v>
      </c>
      <c r="AI46" s="42">
        <v>38</v>
      </c>
      <c r="AJ46" s="40">
        <v>38</v>
      </c>
      <c r="AK46" s="42"/>
      <c r="AL46" s="42">
        <v>38</v>
      </c>
      <c r="AM46" s="42">
        <v>38</v>
      </c>
    </row>
    <row r="47" spans="1:40" s="35" customFormat="1" ht="38.25" customHeight="1" x14ac:dyDescent="0.3">
      <c r="A47" s="46"/>
      <c r="B47" s="47" t="s">
        <v>106</v>
      </c>
      <c r="C47" s="48" t="s">
        <v>93</v>
      </c>
      <c r="D47" s="63">
        <v>5726.01</v>
      </c>
      <c r="E47" s="65">
        <v>203</v>
      </c>
      <c r="F47" s="65">
        <v>5739.51</v>
      </c>
      <c r="G47" s="65">
        <v>5739.51</v>
      </c>
      <c r="H47" s="26">
        <v>3.5452260823854655</v>
      </c>
      <c r="I47" s="28">
        <v>100.23576626656258</v>
      </c>
      <c r="J47" s="28">
        <v>100</v>
      </c>
      <c r="K47" s="40"/>
      <c r="L47" s="30">
        <v>178.94</v>
      </c>
      <c r="M47" s="31">
        <v>0</v>
      </c>
      <c r="N47" s="31">
        <v>178.94</v>
      </c>
      <c r="O47" s="31">
        <v>178.94</v>
      </c>
      <c r="P47" s="30">
        <v>144.19999999999999</v>
      </c>
      <c r="Q47" s="31">
        <v>0</v>
      </c>
      <c r="R47" s="31">
        <v>144.19999999999999</v>
      </c>
      <c r="S47" s="31">
        <v>144.19999999999999</v>
      </c>
      <c r="T47" s="30">
        <v>341.3</v>
      </c>
      <c r="U47" s="31">
        <v>159</v>
      </c>
      <c r="V47" s="31">
        <v>341.3</v>
      </c>
      <c r="W47" s="31">
        <v>341.3</v>
      </c>
      <c r="X47" s="30">
        <v>369.1</v>
      </c>
      <c r="Y47" s="31">
        <v>0</v>
      </c>
      <c r="Z47" s="31">
        <v>369.1</v>
      </c>
      <c r="AA47" s="31">
        <v>369.1</v>
      </c>
      <c r="AB47" s="30">
        <v>85.199999999999989</v>
      </c>
      <c r="AC47" s="31">
        <v>44</v>
      </c>
      <c r="AD47" s="31">
        <v>85.199999999999989</v>
      </c>
      <c r="AE47" s="31">
        <v>85.199999999999989</v>
      </c>
      <c r="AF47" s="30">
        <v>1900.6</v>
      </c>
      <c r="AG47" s="31">
        <v>0</v>
      </c>
      <c r="AH47" s="31">
        <v>1914.1</v>
      </c>
      <c r="AI47" s="31">
        <v>1914.1</v>
      </c>
      <c r="AJ47" s="30">
        <v>2706.67</v>
      </c>
      <c r="AK47" s="31">
        <v>0</v>
      </c>
      <c r="AL47" s="31">
        <v>2706.67</v>
      </c>
      <c r="AM47" s="31">
        <v>2706.67</v>
      </c>
      <c r="AN47" s="18"/>
    </row>
    <row r="48" spans="1:40" ht="36" customHeight="1" x14ac:dyDescent="0.3">
      <c r="A48" s="36"/>
      <c r="B48" s="37" t="s">
        <v>110</v>
      </c>
      <c r="C48" s="38" t="s">
        <v>93</v>
      </c>
      <c r="D48" s="60">
        <v>3117.41</v>
      </c>
      <c r="E48" s="56">
        <v>203</v>
      </c>
      <c r="F48" s="56">
        <v>3130.91</v>
      </c>
      <c r="G48" s="56">
        <v>3130.91</v>
      </c>
      <c r="H48" s="82">
        <v>6.5118158984541656</v>
      </c>
      <c r="I48" s="41">
        <v>100.43305179620262</v>
      </c>
      <c r="J48" s="41">
        <v>100</v>
      </c>
      <c r="K48" s="40"/>
      <c r="L48" s="56">
        <v>124.43999999999998</v>
      </c>
      <c r="M48" s="70">
        <v>0</v>
      </c>
      <c r="N48" s="70">
        <v>124.43999999999998</v>
      </c>
      <c r="O48" s="70">
        <v>124.43999999999998</v>
      </c>
      <c r="P48" s="56">
        <v>77</v>
      </c>
      <c r="Q48" s="70">
        <v>0</v>
      </c>
      <c r="R48" s="70">
        <v>77</v>
      </c>
      <c r="S48" s="70">
        <v>77</v>
      </c>
      <c r="T48" s="57">
        <v>159</v>
      </c>
      <c r="U48" s="70">
        <v>159</v>
      </c>
      <c r="V48" s="70">
        <v>159</v>
      </c>
      <c r="W48" s="70">
        <v>159</v>
      </c>
      <c r="X48" s="56">
        <v>196.1</v>
      </c>
      <c r="Y48" s="70">
        <v>0</v>
      </c>
      <c r="Z48" s="70">
        <v>196.1</v>
      </c>
      <c r="AA48" s="70">
        <v>196.1</v>
      </c>
      <c r="AB48" s="56">
        <v>44</v>
      </c>
      <c r="AC48" s="70">
        <v>44</v>
      </c>
      <c r="AD48" s="70">
        <v>44</v>
      </c>
      <c r="AE48" s="70">
        <v>44</v>
      </c>
      <c r="AF48" s="56">
        <v>880.2</v>
      </c>
      <c r="AG48" s="70">
        <v>0</v>
      </c>
      <c r="AH48" s="70">
        <v>893.7</v>
      </c>
      <c r="AI48" s="70">
        <v>893.7</v>
      </c>
      <c r="AJ48" s="56">
        <v>1636.6699999999998</v>
      </c>
      <c r="AK48" s="70">
        <v>0</v>
      </c>
      <c r="AL48" s="70">
        <v>1636.6699999999998</v>
      </c>
      <c r="AM48" s="70">
        <v>1636.6699999999998</v>
      </c>
    </row>
    <row r="49" spans="1:40" ht="30" customHeight="1" x14ac:dyDescent="0.3">
      <c r="A49" s="36"/>
      <c r="B49" s="37" t="s">
        <v>111</v>
      </c>
      <c r="C49" s="38" t="s">
        <v>93</v>
      </c>
      <c r="D49" s="39">
        <v>2008</v>
      </c>
      <c r="E49" s="56">
        <v>0</v>
      </c>
      <c r="F49" s="56">
        <v>2008</v>
      </c>
      <c r="G49" s="56">
        <v>2008</v>
      </c>
      <c r="H49" s="41">
        <v>0</v>
      </c>
      <c r="I49" s="41">
        <v>100.00000000000001</v>
      </c>
      <c r="J49" s="41">
        <v>100.00000000000001</v>
      </c>
      <c r="K49" s="40"/>
      <c r="L49" s="56">
        <v>43.7</v>
      </c>
      <c r="M49" s="70">
        <v>0</v>
      </c>
      <c r="N49" s="70">
        <v>43.7</v>
      </c>
      <c r="O49" s="70">
        <v>43.7</v>
      </c>
      <c r="P49" s="56">
        <v>67.2</v>
      </c>
      <c r="Q49" s="70">
        <v>0</v>
      </c>
      <c r="R49" s="70">
        <v>67.2</v>
      </c>
      <c r="S49" s="70">
        <v>67.2</v>
      </c>
      <c r="T49" s="56">
        <v>117.5</v>
      </c>
      <c r="U49" s="70">
        <v>0</v>
      </c>
      <c r="V49" s="70">
        <v>117.5</v>
      </c>
      <c r="W49" s="70">
        <v>117.5</v>
      </c>
      <c r="X49" s="57">
        <v>138</v>
      </c>
      <c r="Y49" s="70">
        <v>0</v>
      </c>
      <c r="Z49" s="70">
        <v>138</v>
      </c>
      <c r="AA49" s="70">
        <v>138</v>
      </c>
      <c r="AB49" s="56">
        <v>37.6</v>
      </c>
      <c r="AC49" s="70">
        <v>0</v>
      </c>
      <c r="AD49" s="70">
        <v>37.6</v>
      </c>
      <c r="AE49" s="70">
        <v>37.6</v>
      </c>
      <c r="AF49" s="56">
        <v>686</v>
      </c>
      <c r="AG49" s="70">
        <v>0</v>
      </c>
      <c r="AH49" s="70">
        <v>686</v>
      </c>
      <c r="AI49" s="70">
        <v>686</v>
      </c>
      <c r="AJ49" s="56">
        <v>918</v>
      </c>
      <c r="AK49" s="70">
        <v>0</v>
      </c>
      <c r="AL49" s="70">
        <v>918</v>
      </c>
      <c r="AM49" s="70">
        <v>918</v>
      </c>
    </row>
    <row r="50" spans="1:40" ht="36.75" customHeight="1" x14ac:dyDescent="0.3">
      <c r="A50" s="36"/>
      <c r="B50" s="37" t="s">
        <v>112</v>
      </c>
      <c r="C50" s="38" t="s">
        <v>93</v>
      </c>
      <c r="D50" s="39">
        <v>600.59999999999991</v>
      </c>
      <c r="E50" s="56">
        <v>0</v>
      </c>
      <c r="F50" s="56">
        <v>600.59999999999991</v>
      </c>
      <c r="G50" s="56">
        <v>600.59999999999991</v>
      </c>
      <c r="H50" s="41">
        <v>0</v>
      </c>
      <c r="I50" s="41">
        <v>100</v>
      </c>
      <c r="J50" s="41">
        <v>100</v>
      </c>
      <c r="K50" s="40"/>
      <c r="L50" s="56">
        <v>10.8</v>
      </c>
      <c r="M50" s="70">
        <v>0</v>
      </c>
      <c r="N50" s="70">
        <v>10.8</v>
      </c>
      <c r="O50" s="70">
        <v>10.8</v>
      </c>
      <c r="P50" s="56"/>
      <c r="Q50" s="70"/>
      <c r="R50" s="70"/>
      <c r="S50" s="70"/>
      <c r="T50" s="56">
        <v>64.8</v>
      </c>
      <c r="U50" s="70">
        <v>0</v>
      </c>
      <c r="V50" s="70">
        <v>64.8</v>
      </c>
      <c r="W50" s="70">
        <v>64.8</v>
      </c>
      <c r="X50" s="57">
        <v>35</v>
      </c>
      <c r="Y50" s="70">
        <v>0</v>
      </c>
      <c r="Z50" s="70">
        <v>35</v>
      </c>
      <c r="AA50" s="70">
        <v>35</v>
      </c>
      <c r="AB50" s="56">
        <v>3.6</v>
      </c>
      <c r="AC50" s="70">
        <v>0</v>
      </c>
      <c r="AD50" s="70">
        <v>3.6</v>
      </c>
      <c r="AE50" s="70">
        <v>3.6</v>
      </c>
      <c r="AF50" s="56">
        <v>334.4</v>
      </c>
      <c r="AG50" s="70">
        <v>0</v>
      </c>
      <c r="AH50" s="70">
        <v>334.4</v>
      </c>
      <c r="AI50" s="70">
        <v>334.4</v>
      </c>
      <c r="AJ50" s="56">
        <v>152</v>
      </c>
      <c r="AK50" s="70">
        <v>0</v>
      </c>
      <c r="AL50" s="70">
        <v>152</v>
      </c>
      <c r="AM50" s="70">
        <v>152</v>
      </c>
    </row>
    <row r="51" spans="1:40" s="35" customFormat="1" ht="30" customHeight="1" x14ac:dyDescent="0.3">
      <c r="A51" s="46" t="s">
        <v>113</v>
      </c>
      <c r="B51" s="47" t="s">
        <v>114</v>
      </c>
      <c r="C51" s="48"/>
      <c r="D51" s="38"/>
      <c r="E51" s="56"/>
      <c r="F51" s="56"/>
      <c r="G51" s="56"/>
      <c r="H51" s="41"/>
      <c r="I51" s="41"/>
      <c r="J51" s="41"/>
      <c r="K51" s="40"/>
      <c r="L51" s="32"/>
      <c r="M51" s="33"/>
      <c r="N51" s="33"/>
      <c r="O51" s="33"/>
      <c r="P51" s="32"/>
      <c r="Q51" s="33"/>
      <c r="R51" s="33"/>
      <c r="S51" s="33"/>
      <c r="T51" s="32"/>
      <c r="U51" s="33"/>
      <c r="V51" s="33"/>
      <c r="W51" s="33"/>
      <c r="X51" s="32"/>
      <c r="Y51" s="33"/>
      <c r="Z51" s="33"/>
      <c r="AA51" s="33"/>
      <c r="AB51" s="32"/>
      <c r="AC51" s="33"/>
      <c r="AD51" s="33"/>
      <c r="AE51" s="33"/>
      <c r="AF51" s="32"/>
      <c r="AG51" s="33"/>
      <c r="AH51" s="33"/>
      <c r="AI51" s="33"/>
      <c r="AJ51" s="59"/>
      <c r="AK51" s="33"/>
      <c r="AL51" s="33"/>
      <c r="AM51" s="34"/>
      <c r="AN51" s="18"/>
    </row>
    <row r="52" spans="1:40" ht="33.75" customHeight="1" x14ac:dyDescent="0.3">
      <c r="A52" s="36"/>
      <c r="B52" s="37" t="s">
        <v>100</v>
      </c>
      <c r="C52" s="38" t="s">
        <v>85</v>
      </c>
      <c r="D52" s="39">
        <v>326.8</v>
      </c>
      <c r="E52" s="40">
        <v>171.8</v>
      </c>
      <c r="F52" s="40">
        <v>326.8</v>
      </c>
      <c r="G52" s="40">
        <v>326.8</v>
      </c>
      <c r="H52" s="41">
        <v>52.570379436964501</v>
      </c>
      <c r="I52" s="41">
        <v>100</v>
      </c>
      <c r="J52" s="41">
        <v>100</v>
      </c>
      <c r="K52" s="40"/>
      <c r="L52" s="58">
        <v>12</v>
      </c>
      <c r="M52" s="69">
        <v>7</v>
      </c>
      <c r="N52" s="69">
        <v>12</v>
      </c>
      <c r="O52" s="69">
        <v>12</v>
      </c>
      <c r="P52" s="58">
        <v>16.5</v>
      </c>
      <c r="Q52" s="69">
        <v>9.5</v>
      </c>
      <c r="R52" s="69">
        <v>16.5</v>
      </c>
      <c r="S52" s="69">
        <v>16.5</v>
      </c>
      <c r="T52" s="58">
        <v>35</v>
      </c>
      <c r="U52" s="69">
        <v>20.5</v>
      </c>
      <c r="V52" s="69">
        <v>35</v>
      </c>
      <c r="W52" s="69">
        <v>35</v>
      </c>
      <c r="X52" s="58">
        <v>49</v>
      </c>
      <c r="Y52" s="69">
        <v>22</v>
      </c>
      <c r="Z52" s="69">
        <v>49</v>
      </c>
      <c r="AA52" s="69">
        <v>49</v>
      </c>
      <c r="AB52" s="58">
        <v>27</v>
      </c>
      <c r="AC52" s="69">
        <v>18</v>
      </c>
      <c r="AD52" s="69">
        <v>27</v>
      </c>
      <c r="AE52" s="69">
        <v>27</v>
      </c>
      <c r="AF52" s="58">
        <v>120.5</v>
      </c>
      <c r="AG52" s="69">
        <v>45.3</v>
      </c>
      <c r="AH52" s="69">
        <v>120.5</v>
      </c>
      <c r="AI52" s="69">
        <v>120.5</v>
      </c>
      <c r="AJ52" s="58">
        <v>66.8</v>
      </c>
      <c r="AK52" s="69">
        <v>49.5</v>
      </c>
      <c r="AL52" s="69">
        <v>66.8</v>
      </c>
      <c r="AM52" s="69">
        <v>66.8</v>
      </c>
    </row>
    <row r="53" spans="1:40" ht="34.5" customHeight="1" x14ac:dyDescent="0.3">
      <c r="A53" s="36"/>
      <c r="B53" s="37" t="s">
        <v>101</v>
      </c>
      <c r="C53" s="38" t="s">
        <v>93</v>
      </c>
      <c r="D53" s="39">
        <v>3148.8</v>
      </c>
      <c r="E53" s="40">
        <v>1345.7</v>
      </c>
      <c r="F53" s="40">
        <v>3149.4</v>
      </c>
      <c r="G53" s="40">
        <v>3149.4</v>
      </c>
      <c r="H53" s="41">
        <v>42.736915650406502</v>
      </c>
      <c r="I53" s="41">
        <v>100.01905487804878</v>
      </c>
      <c r="J53" s="41">
        <v>100</v>
      </c>
      <c r="K53" s="40"/>
      <c r="L53" s="58">
        <v>95.5</v>
      </c>
      <c r="M53" s="69">
        <v>0</v>
      </c>
      <c r="N53" s="69">
        <v>95.5</v>
      </c>
      <c r="O53" s="69">
        <v>95.5</v>
      </c>
      <c r="P53" s="40">
        <v>148.5</v>
      </c>
      <c r="Q53" s="69">
        <v>80.5</v>
      </c>
      <c r="R53" s="69">
        <v>148.5</v>
      </c>
      <c r="S53" s="69">
        <v>148.5</v>
      </c>
      <c r="T53" s="40">
        <v>367.5</v>
      </c>
      <c r="U53" s="69">
        <v>214</v>
      </c>
      <c r="V53" s="69">
        <v>367.5</v>
      </c>
      <c r="W53" s="69">
        <v>367.5</v>
      </c>
      <c r="X53" s="40">
        <v>440.5</v>
      </c>
      <c r="Y53" s="69">
        <v>197.8</v>
      </c>
      <c r="Z53" s="69">
        <v>440.5</v>
      </c>
      <c r="AA53" s="69">
        <v>440.5</v>
      </c>
      <c r="AB53" s="40">
        <v>275</v>
      </c>
      <c r="AC53" s="69">
        <v>183.6</v>
      </c>
      <c r="AD53" s="69">
        <v>275.39999999999998</v>
      </c>
      <c r="AE53" s="69">
        <v>275.39999999999998</v>
      </c>
      <c r="AF53" s="58">
        <v>1221.2</v>
      </c>
      <c r="AG53" s="69">
        <v>388.5</v>
      </c>
      <c r="AH53" s="69">
        <v>1221.4000000000001</v>
      </c>
      <c r="AI53" s="69">
        <v>1221.4000000000001</v>
      </c>
      <c r="AJ53" s="40">
        <v>600.6</v>
      </c>
      <c r="AK53" s="69">
        <v>281.3</v>
      </c>
      <c r="AL53" s="69">
        <v>600.6</v>
      </c>
      <c r="AM53" s="69">
        <v>600.6</v>
      </c>
    </row>
    <row r="54" spans="1:40" s="35" customFormat="1" ht="33" customHeight="1" x14ac:dyDescent="0.3">
      <c r="A54" s="46" t="s">
        <v>102</v>
      </c>
      <c r="B54" s="47" t="s">
        <v>115</v>
      </c>
      <c r="C54" s="48" t="s">
        <v>85</v>
      </c>
      <c r="D54" s="61">
        <v>293.8</v>
      </c>
      <c r="E54" s="62">
        <v>148</v>
      </c>
      <c r="F54" s="62">
        <v>293.8</v>
      </c>
      <c r="G54" s="62">
        <v>293.8</v>
      </c>
      <c r="H54" s="28">
        <v>50.374404356705242</v>
      </c>
      <c r="I54" s="28">
        <v>100</v>
      </c>
      <c r="J54" s="28">
        <v>100</v>
      </c>
      <c r="K54" s="40"/>
      <c r="L54" s="62">
        <v>11</v>
      </c>
      <c r="M54" s="83">
        <v>6</v>
      </c>
      <c r="N54" s="83">
        <v>11</v>
      </c>
      <c r="O54" s="83">
        <v>11</v>
      </c>
      <c r="P54" s="62">
        <v>16.5</v>
      </c>
      <c r="Q54" s="83">
        <v>9.5</v>
      </c>
      <c r="R54" s="83">
        <v>16.5</v>
      </c>
      <c r="S54" s="83">
        <v>16.5</v>
      </c>
      <c r="T54" s="62">
        <v>30</v>
      </c>
      <c r="U54" s="83">
        <v>18</v>
      </c>
      <c r="V54" s="83">
        <v>30</v>
      </c>
      <c r="W54" s="83">
        <v>30</v>
      </c>
      <c r="X54" s="62">
        <v>49</v>
      </c>
      <c r="Y54" s="83">
        <v>22</v>
      </c>
      <c r="Z54" s="83">
        <v>49</v>
      </c>
      <c r="AA54" s="83">
        <v>49</v>
      </c>
      <c r="AB54" s="62">
        <v>27</v>
      </c>
      <c r="AC54" s="83">
        <v>18</v>
      </c>
      <c r="AD54" s="83">
        <v>27</v>
      </c>
      <c r="AE54" s="83">
        <v>27</v>
      </c>
      <c r="AF54" s="30">
        <v>105.5</v>
      </c>
      <c r="AG54" s="83">
        <v>37</v>
      </c>
      <c r="AH54" s="83">
        <v>105.5</v>
      </c>
      <c r="AI54" s="83">
        <v>105.5</v>
      </c>
      <c r="AJ54" s="62">
        <v>54.8</v>
      </c>
      <c r="AK54" s="83">
        <v>37.5</v>
      </c>
      <c r="AL54" s="83">
        <v>54.8</v>
      </c>
      <c r="AM54" s="83">
        <v>54.8</v>
      </c>
      <c r="AN54" s="18"/>
    </row>
    <row r="55" spans="1:40" ht="33.75" customHeight="1" x14ac:dyDescent="0.3">
      <c r="A55" s="36"/>
      <c r="B55" s="37" t="s">
        <v>116</v>
      </c>
      <c r="C55" s="38" t="s">
        <v>85</v>
      </c>
      <c r="D55" s="39">
        <v>62</v>
      </c>
      <c r="E55" s="56">
        <v>60</v>
      </c>
      <c r="F55" s="56">
        <v>62</v>
      </c>
      <c r="G55" s="56">
        <v>62</v>
      </c>
      <c r="H55" s="41">
        <v>96.774193548387103</v>
      </c>
      <c r="I55" s="41">
        <v>100</v>
      </c>
      <c r="J55" s="41">
        <v>100</v>
      </c>
      <c r="K55" s="40"/>
      <c r="L55" s="44">
        <v>1</v>
      </c>
      <c r="M55" s="45">
        <v>1</v>
      </c>
      <c r="N55" s="45">
        <v>1</v>
      </c>
      <c r="O55" s="45">
        <v>1</v>
      </c>
      <c r="P55" s="40">
        <v>2.5</v>
      </c>
      <c r="Q55" s="42">
        <v>2.5</v>
      </c>
      <c r="R55" s="42">
        <v>2.5</v>
      </c>
      <c r="S55" s="42">
        <v>2.5</v>
      </c>
      <c r="T55" s="40">
        <v>5</v>
      </c>
      <c r="U55" s="42">
        <v>3</v>
      </c>
      <c r="V55" s="42">
        <v>5</v>
      </c>
      <c r="W55" s="42">
        <v>5</v>
      </c>
      <c r="X55" s="56">
        <v>13</v>
      </c>
      <c r="Y55" s="70">
        <v>13</v>
      </c>
      <c r="Z55" s="70">
        <v>13</v>
      </c>
      <c r="AA55" s="70">
        <v>13</v>
      </c>
      <c r="AB55" s="40">
        <v>9</v>
      </c>
      <c r="AC55" s="42">
        <v>9</v>
      </c>
      <c r="AD55" s="42">
        <v>9</v>
      </c>
      <c r="AE55" s="42">
        <v>9</v>
      </c>
      <c r="AF55" s="40">
        <v>17</v>
      </c>
      <c r="AG55" s="42">
        <v>17</v>
      </c>
      <c r="AH55" s="42">
        <v>17</v>
      </c>
      <c r="AI55" s="42">
        <v>17</v>
      </c>
      <c r="AJ55" s="40">
        <v>14.5</v>
      </c>
      <c r="AK55" s="42">
        <v>14.5</v>
      </c>
      <c r="AL55" s="42">
        <v>14.5</v>
      </c>
      <c r="AM55" s="42">
        <v>14.5</v>
      </c>
    </row>
    <row r="56" spans="1:40" ht="33.75" customHeight="1" x14ac:dyDescent="0.3">
      <c r="A56" s="36"/>
      <c r="B56" s="37" t="s">
        <v>117</v>
      </c>
      <c r="C56" s="38" t="s">
        <v>85</v>
      </c>
      <c r="D56" s="39">
        <v>231.8</v>
      </c>
      <c r="E56" s="56">
        <v>88</v>
      </c>
      <c r="F56" s="56">
        <v>231.8</v>
      </c>
      <c r="G56" s="56">
        <v>231.8</v>
      </c>
      <c r="H56" s="41">
        <v>37.963761863675579</v>
      </c>
      <c r="I56" s="41">
        <v>100</v>
      </c>
      <c r="J56" s="41">
        <v>100</v>
      </c>
      <c r="K56" s="40"/>
      <c r="L56" s="44">
        <v>10</v>
      </c>
      <c r="M56" s="45">
        <v>5</v>
      </c>
      <c r="N56" s="45">
        <v>10</v>
      </c>
      <c r="O56" s="45">
        <v>10</v>
      </c>
      <c r="P56" s="40">
        <v>14</v>
      </c>
      <c r="Q56" s="42">
        <v>7</v>
      </c>
      <c r="R56" s="42">
        <v>14</v>
      </c>
      <c r="S56" s="42">
        <v>14</v>
      </c>
      <c r="T56" s="58">
        <v>25</v>
      </c>
      <c r="U56" s="69">
        <v>15</v>
      </c>
      <c r="V56" s="69">
        <v>25</v>
      </c>
      <c r="W56" s="69">
        <v>25</v>
      </c>
      <c r="X56" s="56">
        <v>36</v>
      </c>
      <c r="Y56" s="70">
        <v>9</v>
      </c>
      <c r="Z56" s="70">
        <v>36</v>
      </c>
      <c r="AA56" s="70">
        <v>36</v>
      </c>
      <c r="AB56" s="40">
        <v>18</v>
      </c>
      <c r="AC56" s="42">
        <v>9</v>
      </c>
      <c r="AD56" s="42">
        <v>18</v>
      </c>
      <c r="AE56" s="42">
        <v>18</v>
      </c>
      <c r="AF56" s="40">
        <v>88.5</v>
      </c>
      <c r="AG56" s="42">
        <v>20</v>
      </c>
      <c r="AH56" s="42">
        <v>88.5</v>
      </c>
      <c r="AI56" s="42">
        <v>88.5</v>
      </c>
      <c r="AJ56" s="40">
        <v>40.299999999999997</v>
      </c>
      <c r="AK56" s="42">
        <v>23</v>
      </c>
      <c r="AL56" s="42">
        <v>40.299999999999997</v>
      </c>
      <c r="AM56" s="42">
        <v>40.299999999999997</v>
      </c>
    </row>
    <row r="57" spans="1:40" ht="33.75" customHeight="1" x14ac:dyDescent="0.3">
      <c r="A57" s="36"/>
      <c r="B57" s="37" t="s">
        <v>118</v>
      </c>
      <c r="C57" s="38" t="s">
        <v>105</v>
      </c>
      <c r="D57" s="39">
        <v>98.6997957794418</v>
      </c>
      <c r="E57" s="40">
        <v>89.844594594594597</v>
      </c>
      <c r="F57" s="40">
        <v>98.720217835262076</v>
      </c>
      <c r="G57" s="40">
        <v>98.720217835262076</v>
      </c>
      <c r="H57" s="41">
        <v>91.028146395930378</v>
      </c>
      <c r="I57" s="41">
        <v>100.02069108214359</v>
      </c>
      <c r="J57" s="41">
        <v>100</v>
      </c>
      <c r="K57" s="40"/>
      <c r="L57" s="44">
        <v>80</v>
      </c>
      <c r="M57" s="45"/>
      <c r="N57" s="45">
        <v>80</v>
      </c>
      <c r="O57" s="45">
        <v>80</v>
      </c>
      <c r="P57" s="40">
        <v>90</v>
      </c>
      <c r="Q57" s="45">
        <v>84.73684210526315</v>
      </c>
      <c r="R57" s="45">
        <v>90</v>
      </c>
      <c r="S57" s="42">
        <v>90</v>
      </c>
      <c r="T57" s="58">
        <v>110</v>
      </c>
      <c r="U57" s="45">
        <v>110</v>
      </c>
      <c r="V57" s="45">
        <v>110</v>
      </c>
      <c r="W57" s="45">
        <v>110</v>
      </c>
      <c r="X57" s="45">
        <v>89.897959183673478</v>
      </c>
      <c r="Y57" s="45">
        <v>89.909090909090921</v>
      </c>
      <c r="Z57" s="45">
        <v>89.897959183673478</v>
      </c>
      <c r="AA57" s="45">
        <v>89.897959183673478</v>
      </c>
      <c r="AB57" s="40">
        <v>102</v>
      </c>
      <c r="AC57" s="45">
        <v>102</v>
      </c>
      <c r="AD57" s="45">
        <v>102</v>
      </c>
      <c r="AE57" s="45">
        <v>102</v>
      </c>
      <c r="AF57" s="40">
        <v>105</v>
      </c>
      <c r="AG57" s="45">
        <v>105</v>
      </c>
      <c r="AH57" s="45">
        <v>105.02369668246445</v>
      </c>
      <c r="AI57" s="45">
        <v>105.02369668246445</v>
      </c>
      <c r="AJ57" s="40">
        <v>93</v>
      </c>
      <c r="AK57" s="45">
        <v>75.013333333333335</v>
      </c>
      <c r="AL57" s="45">
        <v>93.06569343065695</v>
      </c>
      <c r="AM57" s="45">
        <v>93.06569343065695</v>
      </c>
    </row>
    <row r="58" spans="1:40" ht="33.75" customHeight="1" x14ac:dyDescent="0.3">
      <c r="A58" s="36"/>
      <c r="B58" s="37" t="s">
        <v>119</v>
      </c>
      <c r="C58" s="38" t="s">
        <v>93</v>
      </c>
      <c r="D58" s="39">
        <v>2899.8</v>
      </c>
      <c r="E58" s="56">
        <v>1329.7</v>
      </c>
      <c r="F58" s="56">
        <v>2900.4</v>
      </c>
      <c r="G58" s="56">
        <v>2900.4</v>
      </c>
      <c r="H58" s="41">
        <v>45.854886543899582</v>
      </c>
      <c r="I58" s="41">
        <v>100.0206910821436</v>
      </c>
      <c r="J58" s="41">
        <v>100</v>
      </c>
      <c r="K58" s="40"/>
      <c r="L58" s="57">
        <v>88</v>
      </c>
      <c r="M58" s="71"/>
      <c r="N58" s="71">
        <v>88</v>
      </c>
      <c r="O58" s="71">
        <v>88</v>
      </c>
      <c r="P58" s="70">
        <v>148.5</v>
      </c>
      <c r="Q58" s="71">
        <v>80.5</v>
      </c>
      <c r="R58" s="70">
        <v>148.5</v>
      </c>
      <c r="S58" s="70">
        <v>148.5</v>
      </c>
      <c r="T58" s="71">
        <v>330</v>
      </c>
      <c r="U58" s="71">
        <v>198</v>
      </c>
      <c r="V58" s="71">
        <v>330</v>
      </c>
      <c r="W58" s="71">
        <v>330</v>
      </c>
      <c r="X58" s="70">
        <v>440.5</v>
      </c>
      <c r="Y58" s="71">
        <v>197.8</v>
      </c>
      <c r="Z58" s="70">
        <v>440.5</v>
      </c>
      <c r="AA58" s="70">
        <v>440.5</v>
      </c>
      <c r="AB58" s="56">
        <v>275</v>
      </c>
      <c r="AC58" s="70">
        <v>183.6</v>
      </c>
      <c r="AD58" s="70">
        <v>275.39999999999998</v>
      </c>
      <c r="AE58" s="70">
        <v>275.39999999999998</v>
      </c>
      <c r="AF58" s="57">
        <v>1107.8</v>
      </c>
      <c r="AG58" s="71">
        <v>388.5</v>
      </c>
      <c r="AH58" s="57">
        <v>1108</v>
      </c>
      <c r="AI58" s="57">
        <v>1108</v>
      </c>
      <c r="AJ58" s="56">
        <v>510</v>
      </c>
      <c r="AK58" s="71">
        <v>281.3</v>
      </c>
      <c r="AL58" s="71">
        <v>510</v>
      </c>
      <c r="AM58" s="71">
        <v>510</v>
      </c>
    </row>
    <row r="59" spans="1:40" s="35" customFormat="1" ht="36" customHeight="1" x14ac:dyDescent="0.3">
      <c r="A59" s="46" t="s">
        <v>102</v>
      </c>
      <c r="B59" s="47" t="s">
        <v>120</v>
      </c>
      <c r="C59" s="48" t="s">
        <v>85</v>
      </c>
      <c r="D59" s="61">
        <v>33</v>
      </c>
      <c r="E59" s="65">
        <v>23.8</v>
      </c>
      <c r="F59" s="65">
        <v>33</v>
      </c>
      <c r="G59" s="65">
        <v>33</v>
      </c>
      <c r="H59" s="28">
        <v>72.121212121212125</v>
      </c>
      <c r="I59" s="28">
        <v>100</v>
      </c>
      <c r="J59" s="28">
        <v>100</v>
      </c>
      <c r="K59" s="40"/>
      <c r="L59" s="65">
        <v>1</v>
      </c>
      <c r="M59" s="66">
        <v>1</v>
      </c>
      <c r="N59" s="66">
        <v>1</v>
      </c>
      <c r="O59" s="66">
        <v>1</v>
      </c>
      <c r="P59" s="65"/>
      <c r="Q59" s="66"/>
      <c r="R59" s="66"/>
      <c r="S59" s="66"/>
      <c r="T59" s="67">
        <v>5</v>
      </c>
      <c r="U59" s="66">
        <v>2.5</v>
      </c>
      <c r="V59" s="68">
        <v>5</v>
      </c>
      <c r="W59" s="68">
        <v>5</v>
      </c>
      <c r="X59" s="65"/>
      <c r="Y59" s="66"/>
      <c r="Z59" s="66"/>
      <c r="AA59" s="66"/>
      <c r="AB59" s="67"/>
      <c r="AC59" s="68"/>
      <c r="AD59" s="68"/>
      <c r="AE59" s="68"/>
      <c r="AF59" s="67">
        <v>15</v>
      </c>
      <c r="AG59" s="66">
        <v>8.3000000000000007</v>
      </c>
      <c r="AH59" s="68">
        <v>15</v>
      </c>
      <c r="AI59" s="68">
        <v>15</v>
      </c>
      <c r="AJ59" s="67">
        <v>12</v>
      </c>
      <c r="AK59" s="68">
        <v>12</v>
      </c>
      <c r="AL59" s="68">
        <v>12</v>
      </c>
      <c r="AM59" s="68">
        <v>12</v>
      </c>
      <c r="AN59" s="18"/>
    </row>
    <row r="60" spans="1:40" ht="36" customHeight="1" x14ac:dyDescent="0.3">
      <c r="A60" s="36"/>
      <c r="B60" s="49" t="s">
        <v>121</v>
      </c>
      <c r="C60" s="38" t="s">
        <v>85</v>
      </c>
      <c r="D60" s="39">
        <v>11</v>
      </c>
      <c r="E60" s="56">
        <v>12</v>
      </c>
      <c r="F60" s="56">
        <v>11</v>
      </c>
      <c r="G60" s="56">
        <v>11</v>
      </c>
      <c r="H60" s="41">
        <v>109.09090909090909</v>
      </c>
      <c r="I60" s="41">
        <v>100</v>
      </c>
      <c r="J60" s="41">
        <v>100</v>
      </c>
      <c r="K60" s="40"/>
      <c r="L60" s="84"/>
      <c r="M60" s="85"/>
      <c r="N60" s="85"/>
      <c r="O60" s="85"/>
      <c r="P60" s="86"/>
      <c r="Q60" s="87"/>
      <c r="R60" s="87"/>
      <c r="S60" s="87"/>
      <c r="T60" s="57">
        <v>3</v>
      </c>
      <c r="U60" s="71">
        <v>2</v>
      </c>
      <c r="V60" s="71">
        <v>3</v>
      </c>
      <c r="W60" s="71">
        <v>3</v>
      </c>
      <c r="X60" s="86"/>
      <c r="Y60" s="87"/>
      <c r="Z60" s="87"/>
      <c r="AA60" s="87"/>
      <c r="AB60" s="86"/>
      <c r="AC60" s="87"/>
      <c r="AD60" s="87"/>
      <c r="AE60" s="87"/>
      <c r="AF60" s="57">
        <v>8</v>
      </c>
      <c r="AG60" s="71">
        <v>10</v>
      </c>
      <c r="AH60" s="71">
        <v>8</v>
      </c>
      <c r="AI60" s="71">
        <v>8</v>
      </c>
      <c r="AJ60" s="55"/>
      <c r="AK60" s="71"/>
      <c r="AL60" s="71"/>
      <c r="AM60" s="34"/>
    </row>
    <row r="61" spans="1:40" ht="36" customHeight="1" x14ac:dyDescent="0.3">
      <c r="A61" s="36"/>
      <c r="B61" s="37" t="s">
        <v>118</v>
      </c>
      <c r="C61" s="38" t="s">
        <v>105</v>
      </c>
      <c r="D61" s="40">
        <v>226.36363636363637</v>
      </c>
      <c r="E61" s="40">
        <v>13.333333333333332</v>
      </c>
      <c r="F61" s="58">
        <v>226.36363636363637</v>
      </c>
      <c r="G61" s="58">
        <v>226.36363636363637</v>
      </c>
      <c r="H61" s="41">
        <v>5.8902275769745644</v>
      </c>
      <c r="I61" s="41">
        <v>100</v>
      </c>
      <c r="J61" s="41">
        <v>100</v>
      </c>
      <c r="K61" s="40"/>
      <c r="L61" s="51">
        <v>75</v>
      </c>
      <c r="M61" s="88"/>
      <c r="N61" s="88">
        <v>75</v>
      </c>
      <c r="O61" s="88">
        <v>75</v>
      </c>
      <c r="P61" s="44"/>
      <c r="Q61" s="45"/>
      <c r="R61" s="45"/>
      <c r="S61" s="45"/>
      <c r="T61" s="57">
        <v>75</v>
      </c>
      <c r="U61" s="88">
        <v>64</v>
      </c>
      <c r="V61" s="88">
        <v>75</v>
      </c>
      <c r="W61" s="88">
        <v>75</v>
      </c>
      <c r="X61" s="44"/>
      <c r="Y61" s="45"/>
      <c r="Z61" s="45"/>
      <c r="AA61" s="45"/>
      <c r="AB61" s="58"/>
      <c r="AC61" s="69"/>
      <c r="AD61" s="69"/>
      <c r="AE61" s="69"/>
      <c r="AF61" s="56">
        <v>75.599999999999994</v>
      </c>
      <c r="AG61" s="56"/>
      <c r="AH61" s="56">
        <v>75.600000000000009</v>
      </c>
      <c r="AI61" s="56">
        <v>75.600000000000009</v>
      </c>
      <c r="AJ61" s="56">
        <v>75.5</v>
      </c>
      <c r="AK61" s="56"/>
      <c r="AL61" s="56">
        <v>75.5</v>
      </c>
      <c r="AM61" s="56">
        <v>75.5</v>
      </c>
    </row>
    <row r="62" spans="1:40" ht="36" customHeight="1" x14ac:dyDescent="0.3">
      <c r="A62" s="36"/>
      <c r="B62" s="37" t="s">
        <v>119</v>
      </c>
      <c r="C62" s="38" t="s">
        <v>93</v>
      </c>
      <c r="D62" s="40">
        <v>249</v>
      </c>
      <c r="E62" s="56">
        <v>16</v>
      </c>
      <c r="F62" s="57">
        <v>249</v>
      </c>
      <c r="G62" s="57">
        <v>249</v>
      </c>
      <c r="H62" s="41">
        <v>6.425702811244979</v>
      </c>
      <c r="I62" s="41">
        <v>99.999999999999986</v>
      </c>
      <c r="J62" s="41">
        <v>99.999999999999986</v>
      </c>
      <c r="K62" s="44"/>
      <c r="L62" s="44">
        <v>7.5</v>
      </c>
      <c r="M62" s="45">
        <v>0</v>
      </c>
      <c r="N62" s="45">
        <v>7.5</v>
      </c>
      <c r="O62" s="45">
        <v>7.5</v>
      </c>
      <c r="P62" s="44">
        <v>0</v>
      </c>
      <c r="Q62" s="45"/>
      <c r="R62" s="45"/>
      <c r="S62" s="45"/>
      <c r="T62" s="44">
        <v>37.5</v>
      </c>
      <c r="U62" s="45">
        <v>16</v>
      </c>
      <c r="V62" s="45">
        <v>37.5</v>
      </c>
      <c r="W62" s="45">
        <v>37.5</v>
      </c>
      <c r="X62" s="44"/>
      <c r="Y62" s="45"/>
      <c r="Z62" s="45"/>
      <c r="AA62" s="45"/>
      <c r="AB62" s="44"/>
      <c r="AC62" s="45"/>
      <c r="AD62" s="45"/>
      <c r="AE62" s="45"/>
      <c r="AF62" s="44">
        <v>113.4</v>
      </c>
      <c r="AG62" s="45">
        <v>0</v>
      </c>
      <c r="AH62" s="44">
        <v>113.4</v>
      </c>
      <c r="AI62" s="44">
        <v>113.4</v>
      </c>
      <c r="AJ62" s="44">
        <v>90.6</v>
      </c>
      <c r="AK62" s="45">
        <v>0</v>
      </c>
      <c r="AL62" s="45">
        <v>90.6</v>
      </c>
      <c r="AM62" s="45">
        <v>90.6</v>
      </c>
    </row>
    <row r="63" spans="1:40" s="35" customFormat="1" ht="30" customHeight="1" x14ac:dyDescent="0.3">
      <c r="A63" s="46" t="s">
        <v>122</v>
      </c>
      <c r="B63" s="47" t="s">
        <v>123</v>
      </c>
      <c r="C63" s="48" t="s">
        <v>124</v>
      </c>
      <c r="D63" s="61">
        <v>81.05</v>
      </c>
      <c r="E63" s="65">
        <v>78.55</v>
      </c>
      <c r="F63" s="65">
        <v>78.55</v>
      </c>
      <c r="G63" s="65">
        <v>78.55</v>
      </c>
      <c r="H63" s="28">
        <v>96.915484268969763</v>
      </c>
      <c r="I63" s="28">
        <v>96.915484268969763</v>
      </c>
      <c r="J63" s="28">
        <v>100</v>
      </c>
      <c r="K63" s="40"/>
      <c r="L63" s="32"/>
      <c r="M63" s="33"/>
      <c r="N63" s="33"/>
      <c r="O63" s="33"/>
      <c r="P63" s="32"/>
      <c r="Q63" s="33"/>
      <c r="R63" s="33"/>
      <c r="S63" s="33"/>
      <c r="T63" s="65">
        <v>0.5</v>
      </c>
      <c r="U63" s="66">
        <v>0.5</v>
      </c>
      <c r="V63" s="66">
        <v>0.5</v>
      </c>
      <c r="W63" s="66">
        <v>0.5</v>
      </c>
      <c r="X63" s="32">
        <v>3.8</v>
      </c>
      <c r="Y63" s="33">
        <v>3.8</v>
      </c>
      <c r="Z63" s="33">
        <v>3.8</v>
      </c>
      <c r="AA63" s="33">
        <v>3.8</v>
      </c>
      <c r="AB63" s="62"/>
      <c r="AC63" s="83"/>
      <c r="AD63" s="83"/>
      <c r="AE63" s="83"/>
      <c r="AF63" s="62">
        <v>72</v>
      </c>
      <c r="AG63" s="31">
        <v>69.5</v>
      </c>
      <c r="AH63" s="31">
        <v>69.5</v>
      </c>
      <c r="AI63" s="31">
        <v>69.5</v>
      </c>
      <c r="AJ63" s="73">
        <v>4.75</v>
      </c>
      <c r="AK63" s="74">
        <v>4.75</v>
      </c>
      <c r="AL63" s="74">
        <v>4.75</v>
      </c>
      <c r="AM63" s="74">
        <v>4.75</v>
      </c>
      <c r="AN63" s="18"/>
    </row>
    <row r="64" spans="1:40" s="35" customFormat="1" ht="30" customHeight="1" x14ac:dyDescent="0.3">
      <c r="A64" s="46">
        <v>2</v>
      </c>
      <c r="B64" s="47" t="s">
        <v>125</v>
      </c>
      <c r="C64" s="48" t="s">
        <v>85</v>
      </c>
      <c r="D64" s="61">
        <v>1389.25</v>
      </c>
      <c r="E64" s="65">
        <v>1395.1999999999998</v>
      </c>
      <c r="F64" s="65">
        <v>1388.1999999999998</v>
      </c>
      <c r="G64" s="65">
        <v>1388.25</v>
      </c>
      <c r="H64" s="28">
        <v>100.4282886449523</v>
      </c>
      <c r="I64" s="28">
        <v>99.924419650890755</v>
      </c>
      <c r="J64" s="28">
        <v>100.00360178648612</v>
      </c>
      <c r="K64" s="40"/>
      <c r="L64" s="62">
        <v>49</v>
      </c>
      <c r="M64" s="83">
        <v>48</v>
      </c>
      <c r="N64" s="83">
        <v>49</v>
      </c>
      <c r="O64" s="83">
        <v>49</v>
      </c>
      <c r="P64" s="62">
        <v>140.5</v>
      </c>
      <c r="Q64" s="83">
        <v>139.4</v>
      </c>
      <c r="R64" s="83">
        <v>140.5</v>
      </c>
      <c r="S64" s="83">
        <v>140.5</v>
      </c>
      <c r="T64" s="62">
        <v>65.2</v>
      </c>
      <c r="U64" s="83">
        <v>65.2</v>
      </c>
      <c r="V64" s="83">
        <v>65.2</v>
      </c>
      <c r="W64" s="83">
        <v>65.2</v>
      </c>
      <c r="X64" s="62">
        <v>35.200000000000003</v>
      </c>
      <c r="Y64" s="83">
        <v>35.200000000000003</v>
      </c>
      <c r="Z64" s="83">
        <v>35.200000000000003</v>
      </c>
      <c r="AA64" s="83">
        <v>35.200000000000003</v>
      </c>
      <c r="AB64" s="62">
        <v>21.900000000000002</v>
      </c>
      <c r="AC64" s="83">
        <v>31</v>
      </c>
      <c r="AD64" s="83">
        <v>21.900000000000002</v>
      </c>
      <c r="AE64" s="83">
        <v>21.900000000000002</v>
      </c>
      <c r="AF64" s="30">
        <v>390.29999999999995</v>
      </c>
      <c r="AG64" s="83">
        <v>390.29999999999995</v>
      </c>
      <c r="AH64" s="83">
        <v>390.29999999999995</v>
      </c>
      <c r="AI64" s="83">
        <v>390.29999999999995</v>
      </c>
      <c r="AJ64" s="62">
        <v>687.15</v>
      </c>
      <c r="AK64" s="83">
        <v>686.1</v>
      </c>
      <c r="AL64" s="83">
        <v>686.1</v>
      </c>
      <c r="AM64" s="83">
        <v>686.15</v>
      </c>
      <c r="AN64" s="18"/>
    </row>
    <row r="65" spans="1:40" s="35" customFormat="1" ht="36.75" customHeight="1" x14ac:dyDescent="0.3">
      <c r="A65" s="46" t="s">
        <v>97</v>
      </c>
      <c r="B65" s="47" t="s">
        <v>126</v>
      </c>
      <c r="C65" s="48" t="s">
        <v>85</v>
      </c>
      <c r="D65" s="61">
        <v>175</v>
      </c>
      <c r="E65" s="65">
        <v>174</v>
      </c>
      <c r="F65" s="65">
        <v>175</v>
      </c>
      <c r="G65" s="65">
        <v>175</v>
      </c>
      <c r="H65" s="28">
        <v>99.428571428571431</v>
      </c>
      <c r="I65" s="28">
        <v>100</v>
      </c>
      <c r="J65" s="28">
        <v>100</v>
      </c>
      <c r="K65" s="40"/>
      <c r="L65" s="62">
        <v>2</v>
      </c>
      <c r="M65" s="83">
        <v>1</v>
      </c>
      <c r="N65" s="83">
        <v>2</v>
      </c>
      <c r="O65" s="83">
        <v>2</v>
      </c>
      <c r="P65" s="62">
        <v>0</v>
      </c>
      <c r="Q65" s="83"/>
      <c r="R65" s="83"/>
      <c r="S65" s="83"/>
      <c r="T65" s="62">
        <v>1</v>
      </c>
      <c r="U65" s="83">
        <v>1</v>
      </c>
      <c r="V65" s="83">
        <v>1</v>
      </c>
      <c r="W65" s="83">
        <v>1</v>
      </c>
      <c r="X65" s="62">
        <v>0</v>
      </c>
      <c r="Y65" s="83"/>
      <c r="Z65" s="83"/>
      <c r="AA65" s="83"/>
      <c r="AB65" s="62">
        <v>0</v>
      </c>
      <c r="AC65" s="83"/>
      <c r="AD65" s="83"/>
      <c r="AE65" s="83"/>
      <c r="AF65" s="62">
        <v>4</v>
      </c>
      <c r="AG65" s="83">
        <v>4</v>
      </c>
      <c r="AH65" s="83">
        <v>4</v>
      </c>
      <c r="AI65" s="83">
        <v>4</v>
      </c>
      <c r="AJ65" s="62">
        <v>168</v>
      </c>
      <c r="AK65" s="83">
        <v>168</v>
      </c>
      <c r="AL65" s="83">
        <v>168</v>
      </c>
      <c r="AM65" s="83">
        <v>168</v>
      </c>
      <c r="AN65" s="18"/>
    </row>
    <row r="66" spans="1:40" s="35" customFormat="1" ht="33" customHeight="1" x14ac:dyDescent="0.3">
      <c r="A66" s="46" t="s">
        <v>127</v>
      </c>
      <c r="B66" s="47" t="s">
        <v>128</v>
      </c>
      <c r="C66" s="48" t="s">
        <v>85</v>
      </c>
      <c r="D66" s="63">
        <v>21</v>
      </c>
      <c r="E66" s="62">
        <v>21</v>
      </c>
      <c r="F66" s="62">
        <v>21</v>
      </c>
      <c r="G66" s="62">
        <v>21</v>
      </c>
      <c r="H66" s="28">
        <v>100</v>
      </c>
      <c r="I66" s="28">
        <v>100</v>
      </c>
      <c r="J66" s="28">
        <v>100</v>
      </c>
      <c r="K66" s="40"/>
      <c r="L66" s="62">
        <v>1</v>
      </c>
      <c r="M66" s="83">
        <v>1</v>
      </c>
      <c r="N66" s="83">
        <v>1</v>
      </c>
      <c r="O66" s="83">
        <v>1</v>
      </c>
      <c r="P66" s="30"/>
      <c r="Q66" s="31"/>
      <c r="R66" s="31"/>
      <c r="S66" s="31"/>
      <c r="T66" s="30"/>
      <c r="U66" s="31"/>
      <c r="V66" s="31"/>
      <c r="W66" s="31"/>
      <c r="X66" s="30"/>
      <c r="Y66" s="31"/>
      <c r="Z66" s="31"/>
      <c r="AA66" s="31"/>
      <c r="AB66" s="30"/>
      <c r="AC66" s="31"/>
      <c r="AD66" s="31"/>
      <c r="AE66" s="31"/>
      <c r="AF66" s="62"/>
      <c r="AG66" s="83"/>
      <c r="AH66" s="83"/>
      <c r="AI66" s="83"/>
      <c r="AJ66" s="67">
        <v>20</v>
      </c>
      <c r="AK66" s="68">
        <v>20</v>
      </c>
      <c r="AL66" s="68">
        <v>20</v>
      </c>
      <c r="AM66" s="68">
        <v>20</v>
      </c>
      <c r="AN66" s="18"/>
    </row>
    <row r="67" spans="1:40" ht="30" customHeight="1" x14ac:dyDescent="0.3">
      <c r="A67" s="36"/>
      <c r="B67" s="37" t="s">
        <v>118</v>
      </c>
      <c r="C67" s="38" t="s">
        <v>105</v>
      </c>
      <c r="D67" s="60">
        <v>11.142857142857142</v>
      </c>
      <c r="E67" s="58"/>
      <c r="F67" s="58">
        <v>11.142857142857142</v>
      </c>
      <c r="G67" s="58">
        <v>11.142857142857142</v>
      </c>
      <c r="H67" s="41">
        <v>0</v>
      </c>
      <c r="I67" s="41">
        <v>100</v>
      </c>
      <c r="J67" s="41">
        <v>100</v>
      </c>
      <c r="K67" s="40"/>
      <c r="L67" s="40">
        <v>10</v>
      </c>
      <c r="M67" s="42"/>
      <c r="N67" s="42">
        <v>10</v>
      </c>
      <c r="O67" s="42">
        <v>10</v>
      </c>
      <c r="P67" s="40"/>
      <c r="Q67" s="42"/>
      <c r="R67" s="42"/>
      <c r="S67" s="42"/>
      <c r="T67" s="40"/>
      <c r="U67" s="42"/>
      <c r="V67" s="42"/>
      <c r="W67" s="42"/>
      <c r="X67" s="40"/>
      <c r="Y67" s="42"/>
      <c r="Z67" s="42"/>
      <c r="AA67" s="42"/>
      <c r="AB67" s="40"/>
      <c r="AC67" s="42"/>
      <c r="AD67" s="42"/>
      <c r="AE67" s="42"/>
      <c r="AF67" s="40"/>
      <c r="AG67" s="42"/>
      <c r="AH67" s="42"/>
      <c r="AI67" s="42"/>
      <c r="AJ67" s="40">
        <v>11.2</v>
      </c>
      <c r="AK67" s="42"/>
      <c r="AL67" s="42">
        <v>11.2</v>
      </c>
      <c r="AM67" s="42">
        <v>11.2</v>
      </c>
    </row>
    <row r="68" spans="1:40" ht="30" customHeight="1" x14ac:dyDescent="0.3">
      <c r="A68" s="36"/>
      <c r="B68" s="37" t="s">
        <v>119</v>
      </c>
      <c r="C68" s="38" t="s">
        <v>93</v>
      </c>
      <c r="D68" s="39">
        <v>23.4</v>
      </c>
      <c r="E68" s="56"/>
      <c r="F68" s="56">
        <v>23.4</v>
      </c>
      <c r="G68" s="56">
        <v>23.4</v>
      </c>
      <c r="H68" s="41">
        <v>0</v>
      </c>
      <c r="I68" s="41">
        <v>100</v>
      </c>
      <c r="J68" s="41">
        <v>100</v>
      </c>
      <c r="K68" s="40"/>
      <c r="L68" s="40">
        <v>1</v>
      </c>
      <c r="M68" s="42">
        <v>0</v>
      </c>
      <c r="N68" s="42">
        <v>1</v>
      </c>
      <c r="O68" s="42">
        <v>1</v>
      </c>
      <c r="P68" s="58"/>
      <c r="Q68" s="69"/>
      <c r="R68" s="69"/>
      <c r="S68" s="69"/>
      <c r="T68" s="58"/>
      <c r="U68" s="69"/>
      <c r="V68" s="69"/>
      <c r="W68" s="69"/>
      <c r="X68" s="58"/>
      <c r="Y68" s="69"/>
      <c r="Z68" s="69"/>
      <c r="AA68" s="69"/>
      <c r="AB68" s="58"/>
      <c r="AC68" s="69"/>
      <c r="AD68" s="69"/>
      <c r="AE68" s="69"/>
      <c r="AF68" s="40"/>
      <c r="AG68" s="42"/>
      <c r="AH68" s="42"/>
      <c r="AI68" s="42"/>
      <c r="AJ68" s="40">
        <v>22.4</v>
      </c>
      <c r="AK68" s="42">
        <v>0</v>
      </c>
      <c r="AL68" s="42">
        <v>22.4</v>
      </c>
      <c r="AM68" s="42">
        <v>22.4</v>
      </c>
    </row>
    <row r="69" spans="1:40" s="35" customFormat="1" ht="30" customHeight="1" x14ac:dyDescent="0.3">
      <c r="A69" s="46" t="s">
        <v>127</v>
      </c>
      <c r="B69" s="47" t="s">
        <v>129</v>
      </c>
      <c r="C69" s="48" t="s">
        <v>85</v>
      </c>
      <c r="D69" s="61">
        <v>9</v>
      </c>
      <c r="E69" s="30">
        <v>8</v>
      </c>
      <c r="F69" s="30">
        <v>9</v>
      </c>
      <c r="G69" s="30">
        <v>9</v>
      </c>
      <c r="H69" s="28">
        <v>88.888888888888886</v>
      </c>
      <c r="I69" s="28">
        <v>100</v>
      </c>
      <c r="J69" s="28">
        <v>100</v>
      </c>
      <c r="K69" s="30"/>
      <c r="L69" s="30">
        <v>1</v>
      </c>
      <c r="M69" s="31"/>
      <c r="N69" s="31">
        <v>1</v>
      </c>
      <c r="O69" s="31">
        <v>1</v>
      </c>
      <c r="P69" s="30"/>
      <c r="Q69" s="31"/>
      <c r="R69" s="31"/>
      <c r="S69" s="31"/>
      <c r="T69" s="30"/>
      <c r="U69" s="31"/>
      <c r="V69" s="31"/>
      <c r="W69" s="31"/>
      <c r="X69" s="30"/>
      <c r="Y69" s="31"/>
      <c r="Z69" s="31"/>
      <c r="AA69" s="31"/>
      <c r="AB69" s="30"/>
      <c r="AC69" s="31"/>
      <c r="AD69" s="31"/>
      <c r="AE69" s="31"/>
      <c r="AF69" s="62"/>
      <c r="AG69" s="83"/>
      <c r="AH69" s="83"/>
      <c r="AI69" s="83"/>
      <c r="AJ69" s="65">
        <v>8</v>
      </c>
      <c r="AK69" s="31">
        <v>8</v>
      </c>
      <c r="AL69" s="31">
        <v>8</v>
      </c>
      <c r="AM69" s="31">
        <v>8</v>
      </c>
      <c r="AN69" s="18"/>
    </row>
    <row r="70" spans="1:40" ht="30" customHeight="1" x14ac:dyDescent="0.3">
      <c r="A70" s="36"/>
      <c r="B70" s="37" t="s">
        <v>118</v>
      </c>
      <c r="C70" s="38" t="s">
        <v>105</v>
      </c>
      <c r="D70" s="39">
        <v>9.2222222222222232</v>
      </c>
      <c r="E70" s="40"/>
      <c r="F70" s="40">
        <v>9.2222222222222232</v>
      </c>
      <c r="G70" s="40">
        <v>9.2222222222222232</v>
      </c>
      <c r="H70" s="41">
        <v>0</v>
      </c>
      <c r="I70" s="41">
        <v>100</v>
      </c>
      <c r="J70" s="41">
        <v>100</v>
      </c>
      <c r="K70" s="40"/>
      <c r="L70" s="40">
        <v>8.6</v>
      </c>
      <c r="M70" s="42"/>
      <c r="N70" s="42">
        <v>8.6</v>
      </c>
      <c r="O70" s="42">
        <v>8.6</v>
      </c>
      <c r="P70" s="40"/>
      <c r="Q70" s="42"/>
      <c r="R70" s="42"/>
      <c r="S70" s="42"/>
      <c r="T70" s="40"/>
      <c r="U70" s="42"/>
      <c r="V70" s="42"/>
      <c r="W70" s="42"/>
      <c r="X70" s="40"/>
      <c r="Y70" s="42"/>
      <c r="Z70" s="42"/>
      <c r="AA70" s="42"/>
      <c r="AB70" s="40"/>
      <c r="AC70" s="42"/>
      <c r="AD70" s="42"/>
      <c r="AE70" s="42"/>
      <c r="AF70" s="58"/>
      <c r="AG70" s="69"/>
      <c r="AH70" s="69"/>
      <c r="AI70" s="69"/>
      <c r="AJ70" s="40">
        <v>9.3000000000000007</v>
      </c>
      <c r="AK70" s="69"/>
      <c r="AL70" s="42">
        <v>9.3000000000000007</v>
      </c>
      <c r="AM70" s="42">
        <v>9.3000000000000007</v>
      </c>
    </row>
    <row r="71" spans="1:40" ht="30" customHeight="1" x14ac:dyDescent="0.3">
      <c r="A71" s="36"/>
      <c r="B71" s="37" t="s">
        <v>119</v>
      </c>
      <c r="C71" s="38" t="s">
        <v>93</v>
      </c>
      <c r="D71" s="39">
        <v>8.3000000000000007</v>
      </c>
      <c r="E71" s="40"/>
      <c r="F71" s="40">
        <v>8.3000000000000007</v>
      </c>
      <c r="G71" s="40">
        <v>8.3000000000000007</v>
      </c>
      <c r="H71" s="41">
        <v>0</v>
      </c>
      <c r="I71" s="41">
        <v>100</v>
      </c>
      <c r="J71" s="41">
        <v>100</v>
      </c>
      <c r="K71" s="40"/>
      <c r="L71" s="40">
        <v>0.86</v>
      </c>
      <c r="M71" s="42">
        <v>0</v>
      </c>
      <c r="N71" s="42">
        <v>0.86</v>
      </c>
      <c r="O71" s="42">
        <v>0.86</v>
      </c>
      <c r="P71" s="40">
        <v>0</v>
      </c>
      <c r="Q71" s="42"/>
      <c r="R71" s="42"/>
      <c r="S71" s="42"/>
      <c r="T71" s="40">
        <v>0</v>
      </c>
      <c r="U71" s="42"/>
      <c r="V71" s="42"/>
      <c r="W71" s="42"/>
      <c r="X71" s="40">
        <v>0</v>
      </c>
      <c r="Y71" s="42"/>
      <c r="Z71" s="42"/>
      <c r="AA71" s="42"/>
      <c r="AB71" s="40">
        <v>0</v>
      </c>
      <c r="AC71" s="42"/>
      <c r="AD71" s="42"/>
      <c r="AE71" s="42"/>
      <c r="AF71" s="40"/>
      <c r="AG71" s="42"/>
      <c r="AH71" s="42"/>
      <c r="AI71" s="42"/>
      <c r="AJ71" s="40">
        <v>7.44</v>
      </c>
      <c r="AK71" s="42">
        <v>0</v>
      </c>
      <c r="AL71" s="42">
        <v>7.44</v>
      </c>
      <c r="AM71" s="42">
        <v>7.44</v>
      </c>
    </row>
    <row r="72" spans="1:40" s="35" customFormat="1" ht="30" customHeight="1" x14ac:dyDescent="0.3">
      <c r="A72" s="46" t="s">
        <v>127</v>
      </c>
      <c r="B72" s="47" t="s">
        <v>130</v>
      </c>
      <c r="C72" s="48" t="s">
        <v>85</v>
      </c>
      <c r="D72" s="61">
        <v>5</v>
      </c>
      <c r="E72" s="30">
        <v>5</v>
      </c>
      <c r="F72" s="30">
        <v>5</v>
      </c>
      <c r="G72" s="30">
        <v>5</v>
      </c>
      <c r="H72" s="28">
        <v>100</v>
      </c>
      <c r="I72" s="28">
        <v>100</v>
      </c>
      <c r="J72" s="28">
        <v>100</v>
      </c>
      <c r="K72" s="40"/>
      <c r="L72" s="30"/>
      <c r="M72" s="31"/>
      <c r="N72" s="31"/>
      <c r="O72" s="31"/>
      <c r="P72" s="30"/>
      <c r="Q72" s="31"/>
      <c r="R72" s="31"/>
      <c r="S72" s="31"/>
      <c r="T72" s="62">
        <v>1</v>
      </c>
      <c r="U72" s="83">
        <v>1</v>
      </c>
      <c r="V72" s="83">
        <v>1</v>
      </c>
      <c r="W72" s="83">
        <v>1</v>
      </c>
      <c r="X72" s="30"/>
      <c r="Y72" s="31"/>
      <c r="Z72" s="31"/>
      <c r="AA72" s="31"/>
      <c r="AB72" s="30"/>
      <c r="AC72" s="31"/>
      <c r="AD72" s="31"/>
      <c r="AE72" s="31"/>
      <c r="AF72" s="62">
        <v>4</v>
      </c>
      <c r="AG72" s="83">
        <v>4</v>
      </c>
      <c r="AH72" s="83">
        <v>4</v>
      </c>
      <c r="AI72" s="83">
        <v>4</v>
      </c>
      <c r="AJ72" s="59"/>
      <c r="AK72" s="83"/>
      <c r="AL72" s="83"/>
      <c r="AM72" s="34"/>
      <c r="AN72" s="18"/>
    </row>
    <row r="73" spans="1:40" ht="30" customHeight="1" x14ac:dyDescent="0.3">
      <c r="A73" s="36"/>
      <c r="B73" s="37" t="s">
        <v>118</v>
      </c>
      <c r="C73" s="38" t="s">
        <v>105</v>
      </c>
      <c r="D73" s="60">
        <v>700</v>
      </c>
      <c r="E73" s="58">
        <v>140</v>
      </c>
      <c r="F73" s="58">
        <v>700</v>
      </c>
      <c r="G73" s="58">
        <v>700</v>
      </c>
      <c r="H73" s="41">
        <v>20</v>
      </c>
      <c r="I73" s="41">
        <v>100</v>
      </c>
      <c r="J73" s="41">
        <v>100</v>
      </c>
      <c r="K73" s="40"/>
      <c r="L73" s="40"/>
      <c r="M73" s="42"/>
      <c r="N73" s="42"/>
      <c r="O73" s="42"/>
      <c r="P73" s="40"/>
      <c r="Q73" s="42"/>
      <c r="R73" s="42"/>
      <c r="S73" s="42"/>
      <c r="T73" s="58">
        <v>700</v>
      </c>
      <c r="U73" s="69">
        <v>700</v>
      </c>
      <c r="V73" s="69">
        <v>700</v>
      </c>
      <c r="W73" s="69">
        <v>700</v>
      </c>
      <c r="X73" s="40"/>
      <c r="Y73" s="42"/>
      <c r="Z73" s="42"/>
      <c r="AA73" s="42"/>
      <c r="AB73" s="40"/>
      <c r="AC73" s="42"/>
      <c r="AD73" s="42"/>
      <c r="AE73" s="42"/>
      <c r="AF73" s="58">
        <v>700</v>
      </c>
      <c r="AG73" s="69"/>
      <c r="AH73" s="69">
        <v>700</v>
      </c>
      <c r="AI73" s="69">
        <v>700</v>
      </c>
      <c r="AJ73" s="55"/>
      <c r="AK73" s="69"/>
      <c r="AL73" s="69"/>
      <c r="AM73" s="34"/>
    </row>
    <row r="74" spans="1:40" ht="30" customHeight="1" x14ac:dyDescent="0.3">
      <c r="A74" s="36"/>
      <c r="B74" s="37" t="s">
        <v>119</v>
      </c>
      <c r="C74" s="38" t="s">
        <v>93</v>
      </c>
      <c r="D74" s="60">
        <v>350</v>
      </c>
      <c r="E74" s="58">
        <v>70</v>
      </c>
      <c r="F74" s="58">
        <v>350</v>
      </c>
      <c r="G74" s="58">
        <v>350</v>
      </c>
      <c r="H74" s="41">
        <v>20</v>
      </c>
      <c r="I74" s="41">
        <v>100</v>
      </c>
      <c r="J74" s="41">
        <v>100</v>
      </c>
      <c r="K74" s="40"/>
      <c r="L74" s="40"/>
      <c r="M74" s="42"/>
      <c r="N74" s="42"/>
      <c r="O74" s="42"/>
      <c r="P74" s="40"/>
      <c r="Q74" s="42"/>
      <c r="R74" s="42"/>
      <c r="S74" s="42"/>
      <c r="T74" s="58">
        <v>70</v>
      </c>
      <c r="U74" s="69">
        <v>70</v>
      </c>
      <c r="V74" s="69">
        <v>70</v>
      </c>
      <c r="W74" s="69">
        <v>70</v>
      </c>
      <c r="X74" s="40"/>
      <c r="Y74" s="42"/>
      <c r="Z74" s="42"/>
      <c r="AA74" s="42"/>
      <c r="AB74" s="40"/>
      <c r="AC74" s="42"/>
      <c r="AD74" s="42"/>
      <c r="AE74" s="42"/>
      <c r="AF74" s="58">
        <v>280</v>
      </c>
      <c r="AG74" s="69">
        <v>0</v>
      </c>
      <c r="AH74" s="69">
        <v>280</v>
      </c>
      <c r="AI74" s="69">
        <v>280</v>
      </c>
      <c r="AJ74" s="58">
        <v>0</v>
      </c>
      <c r="AK74" s="69"/>
      <c r="AL74" s="69"/>
      <c r="AM74" s="34"/>
    </row>
    <row r="75" spans="1:40" ht="30" customHeight="1" x14ac:dyDescent="0.3">
      <c r="A75" s="36" t="s">
        <v>127</v>
      </c>
      <c r="B75" s="89" t="s">
        <v>131</v>
      </c>
      <c r="C75" s="90" t="s">
        <v>85</v>
      </c>
      <c r="D75" s="63">
        <v>110</v>
      </c>
      <c r="E75" s="67">
        <v>110</v>
      </c>
      <c r="F75" s="67">
        <v>110</v>
      </c>
      <c r="G75" s="67">
        <v>110</v>
      </c>
      <c r="H75" s="28">
        <v>99.999999999999986</v>
      </c>
      <c r="I75" s="28">
        <v>99.999999999999986</v>
      </c>
      <c r="J75" s="28">
        <v>99.999999999999986</v>
      </c>
      <c r="K75" s="40"/>
      <c r="L75" s="40"/>
      <c r="M75" s="42"/>
      <c r="N75" s="42"/>
      <c r="O75" s="42"/>
      <c r="P75" s="40"/>
      <c r="Q75" s="42"/>
      <c r="R75" s="42"/>
      <c r="S75" s="42"/>
      <c r="T75" s="58"/>
      <c r="U75" s="69"/>
      <c r="V75" s="69"/>
      <c r="W75" s="69"/>
      <c r="X75" s="40"/>
      <c r="Y75" s="42"/>
      <c r="Z75" s="42"/>
      <c r="AA75" s="42"/>
      <c r="AB75" s="40"/>
      <c r="AC75" s="42"/>
      <c r="AD75" s="42"/>
      <c r="AE75" s="42"/>
      <c r="AF75" s="58"/>
      <c r="AG75" s="69"/>
      <c r="AH75" s="69"/>
      <c r="AI75" s="69"/>
      <c r="AJ75" s="58">
        <v>110</v>
      </c>
      <c r="AK75" s="69">
        <v>110</v>
      </c>
      <c r="AL75" s="69">
        <v>110</v>
      </c>
      <c r="AM75" s="69">
        <v>110</v>
      </c>
    </row>
    <row r="76" spans="1:40" ht="30" customHeight="1" x14ac:dyDescent="0.3">
      <c r="A76" s="36"/>
      <c r="B76" s="37" t="s">
        <v>118</v>
      </c>
      <c r="C76" s="90" t="s">
        <v>105</v>
      </c>
      <c r="D76" s="60">
        <v>550</v>
      </c>
      <c r="E76" s="56">
        <v>0</v>
      </c>
      <c r="F76" s="56">
        <v>550</v>
      </c>
      <c r="G76" s="56">
        <v>550</v>
      </c>
      <c r="H76" s="41">
        <v>0</v>
      </c>
      <c r="I76" s="41">
        <v>100</v>
      </c>
      <c r="J76" s="41">
        <v>100</v>
      </c>
      <c r="K76" s="40"/>
      <c r="L76" s="40"/>
      <c r="M76" s="42"/>
      <c r="N76" s="42"/>
      <c r="O76" s="42"/>
      <c r="P76" s="40"/>
      <c r="Q76" s="42"/>
      <c r="R76" s="42"/>
      <c r="S76" s="42"/>
      <c r="T76" s="58"/>
      <c r="U76" s="69"/>
      <c r="V76" s="69"/>
      <c r="W76" s="69"/>
      <c r="X76" s="40"/>
      <c r="Y76" s="42"/>
      <c r="Z76" s="42"/>
      <c r="AA76" s="42"/>
      <c r="AB76" s="40"/>
      <c r="AC76" s="42"/>
      <c r="AD76" s="42"/>
      <c r="AE76" s="42"/>
      <c r="AF76" s="58"/>
      <c r="AG76" s="69"/>
      <c r="AH76" s="69"/>
      <c r="AI76" s="69"/>
      <c r="AJ76" s="58">
        <v>550</v>
      </c>
      <c r="AK76" s="69"/>
      <c r="AL76" s="69">
        <v>550</v>
      </c>
      <c r="AM76" s="69">
        <v>550</v>
      </c>
    </row>
    <row r="77" spans="1:40" ht="30" customHeight="1" x14ac:dyDescent="0.3">
      <c r="A77" s="36"/>
      <c r="B77" s="37" t="s">
        <v>119</v>
      </c>
      <c r="C77" s="90" t="s">
        <v>93</v>
      </c>
      <c r="D77" s="60">
        <v>6050</v>
      </c>
      <c r="E77" s="56">
        <v>0</v>
      </c>
      <c r="F77" s="56">
        <v>6050</v>
      </c>
      <c r="G77" s="56">
        <v>6050</v>
      </c>
      <c r="H77" s="41">
        <v>0</v>
      </c>
      <c r="I77" s="41">
        <v>100</v>
      </c>
      <c r="J77" s="41">
        <v>100</v>
      </c>
      <c r="K77" s="40"/>
      <c r="L77" s="40"/>
      <c r="M77" s="42"/>
      <c r="N77" s="42"/>
      <c r="O77" s="42"/>
      <c r="P77" s="40"/>
      <c r="Q77" s="42"/>
      <c r="R77" s="42"/>
      <c r="S77" s="42"/>
      <c r="T77" s="58"/>
      <c r="U77" s="69"/>
      <c r="V77" s="69"/>
      <c r="W77" s="69"/>
      <c r="X77" s="40"/>
      <c r="Y77" s="42"/>
      <c r="Z77" s="42"/>
      <c r="AA77" s="42"/>
      <c r="AB77" s="40"/>
      <c r="AC77" s="42"/>
      <c r="AD77" s="42"/>
      <c r="AE77" s="42"/>
      <c r="AF77" s="58"/>
      <c r="AG77" s="69"/>
      <c r="AH77" s="69"/>
      <c r="AI77" s="69"/>
      <c r="AJ77" s="58">
        <v>6050</v>
      </c>
      <c r="AK77" s="69">
        <v>0</v>
      </c>
      <c r="AL77" s="69">
        <v>6050</v>
      </c>
      <c r="AM77" s="69">
        <v>6050</v>
      </c>
    </row>
    <row r="78" spans="1:40" ht="30" customHeight="1" x14ac:dyDescent="0.3">
      <c r="A78" s="36" t="s">
        <v>127</v>
      </c>
      <c r="B78" s="89" t="s">
        <v>132</v>
      </c>
      <c r="C78" s="90" t="s">
        <v>85</v>
      </c>
      <c r="D78" s="63">
        <v>30</v>
      </c>
      <c r="E78" s="67">
        <v>30</v>
      </c>
      <c r="F78" s="67">
        <v>30</v>
      </c>
      <c r="G78" s="67">
        <v>30</v>
      </c>
      <c r="H78" s="28">
        <v>100</v>
      </c>
      <c r="I78" s="28">
        <v>100</v>
      </c>
      <c r="J78" s="28">
        <v>100</v>
      </c>
      <c r="K78" s="40"/>
      <c r="L78" s="40"/>
      <c r="M78" s="42"/>
      <c r="N78" s="42"/>
      <c r="O78" s="42"/>
      <c r="P78" s="40"/>
      <c r="Q78" s="42"/>
      <c r="R78" s="42"/>
      <c r="S78" s="42"/>
      <c r="T78" s="58"/>
      <c r="U78" s="69"/>
      <c r="V78" s="69"/>
      <c r="W78" s="69"/>
      <c r="X78" s="40"/>
      <c r="Y78" s="42"/>
      <c r="Z78" s="42"/>
      <c r="AA78" s="42"/>
      <c r="AB78" s="40"/>
      <c r="AC78" s="42"/>
      <c r="AD78" s="42"/>
      <c r="AE78" s="42"/>
      <c r="AF78" s="58"/>
      <c r="AG78" s="69"/>
      <c r="AH78" s="69"/>
      <c r="AI78" s="69"/>
      <c r="AJ78" s="58">
        <v>30</v>
      </c>
      <c r="AK78" s="69">
        <v>30</v>
      </c>
      <c r="AL78" s="69">
        <v>30</v>
      </c>
      <c r="AM78" s="69">
        <v>30</v>
      </c>
    </row>
    <row r="79" spans="1:40" ht="30" customHeight="1" x14ac:dyDescent="0.3">
      <c r="A79" s="36"/>
      <c r="B79" s="37" t="s">
        <v>118</v>
      </c>
      <c r="C79" s="90" t="s">
        <v>105</v>
      </c>
      <c r="D79" s="60">
        <v>450</v>
      </c>
      <c r="E79" s="56">
        <v>0</v>
      </c>
      <c r="F79" s="56">
        <v>450</v>
      </c>
      <c r="G79" s="56">
        <v>450</v>
      </c>
      <c r="H79" s="41">
        <v>0</v>
      </c>
      <c r="I79" s="41">
        <v>100</v>
      </c>
      <c r="J79" s="41">
        <v>100</v>
      </c>
      <c r="K79" s="40"/>
      <c r="L79" s="40"/>
      <c r="M79" s="42"/>
      <c r="N79" s="42"/>
      <c r="O79" s="42"/>
      <c r="P79" s="40"/>
      <c r="Q79" s="42"/>
      <c r="R79" s="42"/>
      <c r="S79" s="42"/>
      <c r="T79" s="58"/>
      <c r="U79" s="69"/>
      <c r="V79" s="69"/>
      <c r="W79" s="69"/>
      <c r="X79" s="40"/>
      <c r="Y79" s="42"/>
      <c r="Z79" s="42"/>
      <c r="AA79" s="42"/>
      <c r="AB79" s="40"/>
      <c r="AC79" s="42"/>
      <c r="AD79" s="42"/>
      <c r="AE79" s="42"/>
      <c r="AF79" s="58"/>
      <c r="AG79" s="69"/>
      <c r="AH79" s="69"/>
      <c r="AI79" s="69"/>
      <c r="AJ79" s="58">
        <v>450</v>
      </c>
      <c r="AK79" s="69"/>
      <c r="AL79" s="69">
        <v>450</v>
      </c>
      <c r="AM79" s="69">
        <v>450</v>
      </c>
    </row>
    <row r="80" spans="1:40" ht="30" customHeight="1" x14ac:dyDescent="0.3">
      <c r="A80" s="36"/>
      <c r="B80" s="37" t="s">
        <v>119</v>
      </c>
      <c r="C80" s="90" t="s">
        <v>93</v>
      </c>
      <c r="D80" s="60">
        <v>1350</v>
      </c>
      <c r="E80" s="56">
        <v>0</v>
      </c>
      <c r="F80" s="56">
        <v>1350</v>
      </c>
      <c r="G80" s="56">
        <v>1350</v>
      </c>
      <c r="H80" s="41">
        <v>0</v>
      </c>
      <c r="I80" s="41">
        <v>100</v>
      </c>
      <c r="J80" s="41">
        <v>100</v>
      </c>
      <c r="K80" s="40"/>
      <c r="L80" s="40"/>
      <c r="M80" s="42"/>
      <c r="N80" s="42"/>
      <c r="O80" s="42"/>
      <c r="P80" s="40"/>
      <c r="Q80" s="42"/>
      <c r="R80" s="42"/>
      <c r="S80" s="42"/>
      <c r="T80" s="58"/>
      <c r="U80" s="69"/>
      <c r="V80" s="69"/>
      <c r="W80" s="69"/>
      <c r="X80" s="40"/>
      <c r="Y80" s="42"/>
      <c r="Z80" s="42"/>
      <c r="AA80" s="42"/>
      <c r="AB80" s="40"/>
      <c r="AC80" s="42"/>
      <c r="AD80" s="42"/>
      <c r="AE80" s="42"/>
      <c r="AF80" s="58"/>
      <c r="AG80" s="69"/>
      <c r="AH80" s="69"/>
      <c r="AI80" s="69"/>
      <c r="AJ80" s="58">
        <v>1350</v>
      </c>
      <c r="AK80" s="69">
        <v>0</v>
      </c>
      <c r="AL80" s="69">
        <v>1350</v>
      </c>
      <c r="AM80" s="69">
        <v>1350</v>
      </c>
    </row>
    <row r="81" spans="1:40" s="35" customFormat="1" ht="30" customHeight="1" x14ac:dyDescent="0.3">
      <c r="A81" s="46" t="s">
        <v>113</v>
      </c>
      <c r="B81" s="47" t="s">
        <v>133</v>
      </c>
      <c r="C81" s="48" t="s">
        <v>85</v>
      </c>
      <c r="D81" s="61">
        <v>1214.25</v>
      </c>
      <c r="E81" s="65">
        <v>1221.1999999999998</v>
      </c>
      <c r="F81" s="65">
        <v>1213.1999999999998</v>
      </c>
      <c r="G81" s="65">
        <v>1213.25</v>
      </c>
      <c r="H81" s="28">
        <v>100.57236977558162</v>
      </c>
      <c r="I81" s="28">
        <v>99.913526868437287</v>
      </c>
      <c r="J81" s="28">
        <v>100.00412133201452</v>
      </c>
      <c r="K81" s="40"/>
      <c r="L81" s="30">
        <v>47</v>
      </c>
      <c r="M81" s="31">
        <v>47</v>
      </c>
      <c r="N81" s="31">
        <v>47</v>
      </c>
      <c r="O81" s="31">
        <v>47</v>
      </c>
      <c r="P81" s="30">
        <v>140.5</v>
      </c>
      <c r="Q81" s="31">
        <v>139.4</v>
      </c>
      <c r="R81" s="31">
        <v>140.5</v>
      </c>
      <c r="S81" s="31">
        <v>140.5</v>
      </c>
      <c r="T81" s="30">
        <v>64.2</v>
      </c>
      <c r="U81" s="31">
        <v>64.2</v>
      </c>
      <c r="V81" s="31">
        <v>64.2</v>
      </c>
      <c r="W81" s="31">
        <v>64.2</v>
      </c>
      <c r="X81" s="30">
        <v>35.200000000000003</v>
      </c>
      <c r="Y81" s="31">
        <v>35.200000000000003</v>
      </c>
      <c r="Z81" s="31">
        <v>35.200000000000003</v>
      </c>
      <c r="AA81" s="31">
        <v>35.200000000000003</v>
      </c>
      <c r="AB81" s="30">
        <v>21.900000000000002</v>
      </c>
      <c r="AC81" s="31">
        <v>31</v>
      </c>
      <c r="AD81" s="31">
        <v>21.900000000000002</v>
      </c>
      <c r="AE81" s="31">
        <v>21.900000000000002</v>
      </c>
      <c r="AF81" s="30">
        <v>386.29999999999995</v>
      </c>
      <c r="AG81" s="31">
        <v>386.29999999999995</v>
      </c>
      <c r="AH81" s="31">
        <v>386.29999999999995</v>
      </c>
      <c r="AI81" s="31">
        <v>386.29999999999995</v>
      </c>
      <c r="AJ81" s="30">
        <v>519.15</v>
      </c>
      <c r="AK81" s="31">
        <v>518.1</v>
      </c>
      <c r="AL81" s="31">
        <v>518.1</v>
      </c>
      <c r="AM81" s="31">
        <v>518.15</v>
      </c>
      <c r="AN81" s="18"/>
    </row>
    <row r="82" spans="1:40" ht="30" customHeight="1" x14ac:dyDescent="0.3">
      <c r="A82" s="36" t="s">
        <v>127</v>
      </c>
      <c r="B82" s="37" t="s">
        <v>134</v>
      </c>
      <c r="C82" s="38" t="s">
        <v>85</v>
      </c>
      <c r="D82" s="39">
        <v>160.4</v>
      </c>
      <c r="E82" s="56">
        <v>160.4</v>
      </c>
      <c r="F82" s="56">
        <v>160.4</v>
      </c>
      <c r="G82" s="56">
        <v>160.4</v>
      </c>
      <c r="H82" s="41">
        <v>100</v>
      </c>
      <c r="I82" s="41">
        <v>100</v>
      </c>
      <c r="J82" s="41">
        <v>100</v>
      </c>
      <c r="K82" s="40"/>
      <c r="L82" s="40">
        <v>1.5</v>
      </c>
      <c r="M82" s="42">
        <v>1.5</v>
      </c>
      <c r="N82" s="42">
        <v>1.5</v>
      </c>
      <c r="O82" s="42">
        <v>1.5</v>
      </c>
      <c r="P82" s="40">
        <v>10.5</v>
      </c>
      <c r="Q82" s="42">
        <v>10.5</v>
      </c>
      <c r="R82" s="42">
        <v>10.5</v>
      </c>
      <c r="S82" s="42">
        <v>10.5</v>
      </c>
      <c r="T82" s="40">
        <v>10.3</v>
      </c>
      <c r="U82" s="42">
        <v>10.3</v>
      </c>
      <c r="V82" s="42">
        <v>10.3</v>
      </c>
      <c r="W82" s="42">
        <v>10.3</v>
      </c>
      <c r="X82" s="40">
        <v>11.4</v>
      </c>
      <c r="Y82" s="42">
        <v>11.4</v>
      </c>
      <c r="Z82" s="42">
        <v>11.4</v>
      </c>
      <c r="AA82" s="42">
        <v>11.4</v>
      </c>
      <c r="AB82" s="56">
        <v>4.8</v>
      </c>
      <c r="AC82" s="70">
        <v>4.8</v>
      </c>
      <c r="AD82" s="70">
        <v>4.8</v>
      </c>
      <c r="AE82" s="70">
        <v>4.8</v>
      </c>
      <c r="AF82" s="56">
        <v>77.400000000000006</v>
      </c>
      <c r="AG82" s="70">
        <v>77.400000000000006</v>
      </c>
      <c r="AH82" s="70">
        <v>77.400000000000006</v>
      </c>
      <c r="AI82" s="70">
        <v>77.400000000000006</v>
      </c>
      <c r="AJ82" s="56">
        <v>44.5</v>
      </c>
      <c r="AK82" s="70">
        <v>44.5</v>
      </c>
      <c r="AL82" s="70">
        <v>44.5</v>
      </c>
      <c r="AM82" s="70">
        <v>44.5</v>
      </c>
    </row>
    <row r="83" spans="1:40" ht="30" customHeight="1" x14ac:dyDescent="0.3">
      <c r="A83" s="36"/>
      <c r="B83" s="37" t="s">
        <v>135</v>
      </c>
      <c r="C83" s="38" t="s">
        <v>93</v>
      </c>
      <c r="D83" s="39">
        <v>1214.5999999999999</v>
      </c>
      <c r="E83" s="56">
        <v>458.98</v>
      </c>
      <c r="F83" s="56">
        <v>1214.5999999999999</v>
      </c>
      <c r="G83" s="56">
        <v>1214.5999999999999</v>
      </c>
      <c r="H83" s="41">
        <v>37.788572369504365</v>
      </c>
      <c r="I83" s="41">
        <v>100</v>
      </c>
      <c r="J83" s="41">
        <v>100</v>
      </c>
      <c r="K83" s="40"/>
      <c r="L83" s="58">
        <v>12</v>
      </c>
      <c r="M83" s="42">
        <v>4.5</v>
      </c>
      <c r="N83" s="69">
        <v>12</v>
      </c>
      <c r="O83" s="69">
        <v>12</v>
      </c>
      <c r="P83" s="58">
        <v>55</v>
      </c>
      <c r="Q83" s="69">
        <v>20</v>
      </c>
      <c r="R83" s="69">
        <v>55</v>
      </c>
      <c r="S83" s="69">
        <v>55</v>
      </c>
      <c r="T83" s="58">
        <v>32</v>
      </c>
      <c r="U83" s="69">
        <v>32</v>
      </c>
      <c r="V83" s="69">
        <v>32</v>
      </c>
      <c r="W83" s="69">
        <v>32</v>
      </c>
      <c r="X83" s="40">
        <v>33.6</v>
      </c>
      <c r="Y83" s="42">
        <v>8</v>
      </c>
      <c r="Z83" s="42">
        <v>33.6</v>
      </c>
      <c r="AA83" s="42">
        <v>33.6</v>
      </c>
      <c r="AB83" s="58">
        <v>16</v>
      </c>
      <c r="AC83" s="42">
        <v>6.58</v>
      </c>
      <c r="AD83" s="42">
        <v>16</v>
      </c>
      <c r="AE83" s="42">
        <v>16</v>
      </c>
      <c r="AF83" s="51">
        <v>800</v>
      </c>
      <c r="AG83" s="88">
        <v>187.9</v>
      </c>
      <c r="AH83" s="88">
        <v>800</v>
      </c>
      <c r="AI83" s="88">
        <v>800</v>
      </c>
      <c r="AJ83" s="57">
        <v>266</v>
      </c>
      <c r="AK83" s="88">
        <v>200</v>
      </c>
      <c r="AL83" s="88">
        <v>266</v>
      </c>
      <c r="AM83" s="88">
        <v>266</v>
      </c>
    </row>
    <row r="84" spans="1:40" s="35" customFormat="1" ht="30" customHeight="1" x14ac:dyDescent="0.3">
      <c r="A84" s="46" t="s">
        <v>127</v>
      </c>
      <c r="B84" s="47" t="s">
        <v>136</v>
      </c>
      <c r="C84" s="48" t="s">
        <v>85</v>
      </c>
      <c r="D84" s="91">
        <v>964.95</v>
      </c>
      <c r="E84" s="92">
        <v>963.90000000000009</v>
      </c>
      <c r="F84" s="92">
        <v>963.90000000000009</v>
      </c>
      <c r="G84" s="67">
        <v>963.95</v>
      </c>
      <c r="H84" s="28">
        <v>99.891186071817202</v>
      </c>
      <c r="I84" s="28">
        <v>99.891186071817202</v>
      </c>
      <c r="J84" s="28">
        <v>100.00518726008922</v>
      </c>
      <c r="K84" s="30"/>
      <c r="L84" s="30">
        <v>45.5</v>
      </c>
      <c r="M84" s="31">
        <v>45.5</v>
      </c>
      <c r="N84" s="31">
        <v>45.5</v>
      </c>
      <c r="O84" s="31">
        <v>45.5</v>
      </c>
      <c r="P84" s="30">
        <v>130</v>
      </c>
      <c r="Q84" s="31">
        <v>130</v>
      </c>
      <c r="R84" s="31">
        <v>130</v>
      </c>
      <c r="S84" s="31">
        <v>130</v>
      </c>
      <c r="T84" s="30">
        <v>43.2</v>
      </c>
      <c r="U84" s="31">
        <v>43.2</v>
      </c>
      <c r="V84" s="31">
        <v>43.2</v>
      </c>
      <c r="W84" s="31">
        <v>43.2</v>
      </c>
      <c r="X84" s="30">
        <v>10.8</v>
      </c>
      <c r="Y84" s="31">
        <v>10.8</v>
      </c>
      <c r="Z84" s="31">
        <v>10.8</v>
      </c>
      <c r="AA84" s="31">
        <v>10.8</v>
      </c>
      <c r="AB84" s="30">
        <v>12.3</v>
      </c>
      <c r="AC84" s="31">
        <v>12.3</v>
      </c>
      <c r="AD84" s="31">
        <v>12.3</v>
      </c>
      <c r="AE84" s="31">
        <v>12.3</v>
      </c>
      <c r="AF84" s="30">
        <v>287.39999999999998</v>
      </c>
      <c r="AG84" s="31">
        <v>287.39999999999998</v>
      </c>
      <c r="AH84" s="31">
        <v>287.39999999999998</v>
      </c>
      <c r="AI84" s="31">
        <v>287.39999999999998</v>
      </c>
      <c r="AJ84" s="30">
        <v>435.75</v>
      </c>
      <c r="AK84" s="30">
        <v>434.7</v>
      </c>
      <c r="AL84" s="30">
        <v>434.7</v>
      </c>
      <c r="AM84" s="30">
        <v>434.75</v>
      </c>
      <c r="AN84" s="18"/>
    </row>
    <row r="85" spans="1:40" ht="39" customHeight="1" x14ac:dyDescent="0.3">
      <c r="A85" s="36"/>
      <c r="B85" s="49" t="s">
        <v>137</v>
      </c>
      <c r="C85" s="38" t="s">
        <v>85</v>
      </c>
      <c r="D85" s="60">
        <v>10</v>
      </c>
      <c r="E85" s="56">
        <v>10</v>
      </c>
      <c r="F85" s="56">
        <v>10</v>
      </c>
      <c r="G85" s="56">
        <v>0</v>
      </c>
      <c r="H85" s="41">
        <v>100</v>
      </c>
      <c r="I85" s="41">
        <v>100</v>
      </c>
      <c r="J85" s="41">
        <v>0</v>
      </c>
      <c r="K85" s="40"/>
      <c r="L85" s="40"/>
      <c r="M85" s="42"/>
      <c r="N85" s="42"/>
      <c r="O85" s="42"/>
      <c r="P85" s="58"/>
      <c r="Q85" s="69"/>
      <c r="R85" s="69"/>
      <c r="S85" s="69"/>
      <c r="T85" s="40"/>
      <c r="U85" s="42"/>
      <c r="V85" s="42"/>
      <c r="W85" s="42"/>
      <c r="X85" s="40"/>
      <c r="Y85" s="42"/>
      <c r="Z85" s="42"/>
      <c r="AA85" s="42"/>
      <c r="AB85" s="51"/>
      <c r="AC85" s="88"/>
      <c r="AD85" s="88"/>
      <c r="AE85" s="88"/>
      <c r="AF85" s="40"/>
      <c r="AG85" s="42"/>
      <c r="AH85" s="42"/>
      <c r="AI85" s="42"/>
      <c r="AJ85" s="56">
        <v>10</v>
      </c>
      <c r="AK85" s="56">
        <v>10</v>
      </c>
      <c r="AL85" s="56">
        <v>10</v>
      </c>
      <c r="AM85" s="42"/>
    </row>
    <row r="86" spans="1:40" s="93" customFormat="1" ht="39" customHeight="1" x14ac:dyDescent="0.3">
      <c r="A86" s="36"/>
      <c r="B86" s="37" t="s">
        <v>138</v>
      </c>
      <c r="C86" s="38" t="s">
        <v>85</v>
      </c>
      <c r="D86" s="60">
        <v>941.5</v>
      </c>
      <c r="E86" s="56">
        <v>940.45</v>
      </c>
      <c r="F86" s="56">
        <v>940.45</v>
      </c>
      <c r="G86" s="56">
        <v>940.45</v>
      </c>
      <c r="H86" s="41">
        <v>99.88847583643124</v>
      </c>
      <c r="I86" s="41">
        <v>99.88847583643124</v>
      </c>
      <c r="J86" s="41">
        <v>100</v>
      </c>
      <c r="K86" s="40"/>
      <c r="L86" s="40">
        <v>45.5</v>
      </c>
      <c r="M86" s="42">
        <v>45.5</v>
      </c>
      <c r="N86" s="42">
        <v>45.5</v>
      </c>
      <c r="O86" s="42">
        <v>45.5</v>
      </c>
      <c r="P86" s="58">
        <v>130</v>
      </c>
      <c r="Q86" s="69">
        <v>130</v>
      </c>
      <c r="R86" s="69">
        <v>130</v>
      </c>
      <c r="S86" s="69">
        <v>130</v>
      </c>
      <c r="T86" s="40">
        <v>43.2</v>
      </c>
      <c r="U86" s="42">
        <v>43.2</v>
      </c>
      <c r="V86" s="42">
        <v>43.2</v>
      </c>
      <c r="W86" s="42">
        <v>43.2</v>
      </c>
      <c r="X86" s="40">
        <v>10.8</v>
      </c>
      <c r="Y86" s="42">
        <v>10.8</v>
      </c>
      <c r="Z86" s="42">
        <v>10.8</v>
      </c>
      <c r="AA86" s="42">
        <v>10.8</v>
      </c>
      <c r="AB86" s="40">
        <v>12.3</v>
      </c>
      <c r="AC86" s="42">
        <v>12.3</v>
      </c>
      <c r="AD86" s="42">
        <v>12.3</v>
      </c>
      <c r="AE86" s="42">
        <v>12.3</v>
      </c>
      <c r="AF86" s="40">
        <v>287.39999999999998</v>
      </c>
      <c r="AG86" s="42">
        <v>287.39999999999998</v>
      </c>
      <c r="AH86" s="42">
        <v>287.39999999999998</v>
      </c>
      <c r="AI86" s="42">
        <v>287.39999999999998</v>
      </c>
      <c r="AJ86" s="56">
        <v>412.3</v>
      </c>
      <c r="AK86" s="70">
        <v>411.25</v>
      </c>
      <c r="AL86" s="70">
        <v>411.25</v>
      </c>
      <c r="AM86" s="70">
        <v>411.25</v>
      </c>
      <c r="AN86" s="14"/>
    </row>
    <row r="87" spans="1:40" ht="48.75" customHeight="1" x14ac:dyDescent="0.3">
      <c r="A87" s="36"/>
      <c r="B87" s="49" t="s">
        <v>139</v>
      </c>
      <c r="C87" s="38" t="s">
        <v>85</v>
      </c>
      <c r="D87" s="39">
        <v>13.45</v>
      </c>
      <c r="E87" s="56">
        <v>13.45</v>
      </c>
      <c r="F87" s="56">
        <v>13.45</v>
      </c>
      <c r="G87" s="56">
        <v>23.5</v>
      </c>
      <c r="H87" s="41">
        <v>100.00000000000001</v>
      </c>
      <c r="I87" s="41">
        <v>100.00000000000001</v>
      </c>
      <c r="J87" s="41">
        <v>174.72118959107809</v>
      </c>
      <c r="K87" s="40"/>
      <c r="L87" s="44"/>
      <c r="M87" s="45"/>
      <c r="N87" s="45"/>
      <c r="O87" s="45"/>
      <c r="P87" s="44"/>
      <c r="Q87" s="45"/>
      <c r="R87" s="45"/>
      <c r="S87" s="45"/>
      <c r="T87" s="44"/>
      <c r="U87" s="45"/>
      <c r="V87" s="45"/>
      <c r="W87" s="45"/>
      <c r="X87" s="44"/>
      <c r="Y87" s="45"/>
      <c r="Z87" s="45"/>
      <c r="AA87" s="45"/>
      <c r="AB87" s="44"/>
      <c r="AC87" s="45"/>
      <c r="AD87" s="45"/>
      <c r="AE87" s="45"/>
      <c r="AF87" s="40"/>
      <c r="AG87" s="42"/>
      <c r="AH87" s="42"/>
      <c r="AI87" s="42"/>
      <c r="AJ87" s="77">
        <v>13.45</v>
      </c>
      <c r="AK87" s="94">
        <v>13.45</v>
      </c>
      <c r="AL87" s="94">
        <v>13.45</v>
      </c>
      <c r="AM87" s="94">
        <v>23.5</v>
      </c>
    </row>
    <row r="88" spans="1:40" ht="35.25" customHeight="1" x14ac:dyDescent="0.3">
      <c r="A88" s="36"/>
      <c r="B88" s="37" t="s">
        <v>140</v>
      </c>
      <c r="C88" s="38" t="s">
        <v>105</v>
      </c>
      <c r="D88" s="39">
        <v>115.15697291556029</v>
      </c>
      <c r="E88" s="40">
        <v>51.661454622786962</v>
      </c>
      <c r="F88" s="40">
        <v>115.18840980381732</v>
      </c>
      <c r="G88" s="40">
        <v>115.18840980381732</v>
      </c>
      <c r="H88" s="41">
        <v>44.861768518931207</v>
      </c>
      <c r="I88" s="41">
        <v>100.02729916171042</v>
      </c>
      <c r="J88" s="41">
        <v>100</v>
      </c>
      <c r="K88" s="40"/>
      <c r="L88" s="51">
        <v>212</v>
      </c>
      <c r="M88" s="45">
        <v>98.57</v>
      </c>
      <c r="N88" s="88">
        <v>212</v>
      </c>
      <c r="O88" s="88">
        <v>212</v>
      </c>
      <c r="P88" s="51">
        <v>145</v>
      </c>
      <c r="Q88" s="45">
        <v>50.3</v>
      </c>
      <c r="R88" s="88">
        <v>145</v>
      </c>
      <c r="S88" s="88">
        <v>145</v>
      </c>
      <c r="T88" s="58">
        <v>151</v>
      </c>
      <c r="U88" s="42">
        <v>68.5</v>
      </c>
      <c r="V88" s="69">
        <v>151</v>
      </c>
      <c r="W88" s="69">
        <v>151</v>
      </c>
      <c r="X88" s="40">
        <v>178.5</v>
      </c>
      <c r="Y88" s="42">
        <v>86.1</v>
      </c>
      <c r="Z88" s="42">
        <v>178.5</v>
      </c>
      <c r="AA88" s="42">
        <v>178.5</v>
      </c>
      <c r="AB88" s="40">
        <v>163.1</v>
      </c>
      <c r="AC88" s="42">
        <v>70</v>
      </c>
      <c r="AD88" s="42">
        <v>163.1</v>
      </c>
      <c r="AE88" s="42">
        <v>163.1</v>
      </c>
      <c r="AF88" s="40">
        <v>116.9</v>
      </c>
      <c r="AG88" s="42">
        <v>57.5</v>
      </c>
      <c r="AH88" s="42">
        <v>116.9</v>
      </c>
      <c r="AI88" s="42">
        <v>116.9</v>
      </c>
      <c r="AJ88" s="57">
        <v>87</v>
      </c>
      <c r="AK88" s="42">
        <v>39.6</v>
      </c>
      <c r="AL88" s="42">
        <v>87</v>
      </c>
      <c r="AM88" s="42">
        <v>87</v>
      </c>
    </row>
    <row r="89" spans="1:40" ht="35.25" customHeight="1" x14ac:dyDescent="0.3">
      <c r="A89" s="36"/>
      <c r="B89" s="37" t="s">
        <v>141</v>
      </c>
      <c r="C89" s="38" t="s">
        <v>93</v>
      </c>
      <c r="D89" s="39">
        <v>10842.029</v>
      </c>
      <c r="E89" s="57">
        <v>4858.5015000000003</v>
      </c>
      <c r="F89" s="56">
        <v>10832.894</v>
      </c>
      <c r="G89" s="56">
        <v>10832.894</v>
      </c>
      <c r="H89" s="41">
        <v>44.811736806828314</v>
      </c>
      <c r="I89" s="41">
        <v>99.915744552979888</v>
      </c>
      <c r="J89" s="41">
        <v>100</v>
      </c>
      <c r="K89" s="40"/>
      <c r="L89" s="44">
        <v>964.6</v>
      </c>
      <c r="M89" s="45">
        <v>448.49349999999993</v>
      </c>
      <c r="N89" s="45">
        <v>964.6</v>
      </c>
      <c r="O89" s="45">
        <v>964.6</v>
      </c>
      <c r="P89" s="44">
        <v>1885</v>
      </c>
      <c r="Q89" s="45">
        <v>653.9</v>
      </c>
      <c r="R89" s="45">
        <v>1885</v>
      </c>
      <c r="S89" s="45">
        <v>1885</v>
      </c>
      <c r="T89" s="44">
        <v>652.32000000000005</v>
      </c>
      <c r="U89" s="45">
        <v>295.92</v>
      </c>
      <c r="V89" s="45">
        <v>652.32000000000005</v>
      </c>
      <c r="W89" s="45">
        <v>652.32000000000005</v>
      </c>
      <c r="X89" s="44">
        <v>192.78000000000003</v>
      </c>
      <c r="Y89" s="45">
        <v>92.988</v>
      </c>
      <c r="Z89" s="45">
        <v>192.78000000000003</v>
      </c>
      <c r="AA89" s="45">
        <v>192.78000000000003</v>
      </c>
      <c r="AB89" s="44">
        <v>200.613</v>
      </c>
      <c r="AC89" s="45">
        <v>86.1</v>
      </c>
      <c r="AD89" s="45">
        <v>200.613</v>
      </c>
      <c r="AE89" s="45">
        <v>200.613</v>
      </c>
      <c r="AF89" s="44">
        <v>3359.7059999999997</v>
      </c>
      <c r="AG89" s="45">
        <v>1652.55</v>
      </c>
      <c r="AH89" s="45">
        <v>3359.7059999999997</v>
      </c>
      <c r="AI89" s="45">
        <v>3359.7059999999997</v>
      </c>
      <c r="AJ89" s="44">
        <v>3587.0099999999998</v>
      </c>
      <c r="AK89" s="45">
        <v>1628.55</v>
      </c>
      <c r="AL89" s="45">
        <v>3577.875</v>
      </c>
      <c r="AM89" s="45">
        <v>3577.875</v>
      </c>
    </row>
    <row r="90" spans="1:40" s="103" customFormat="1" ht="30" customHeight="1" x14ac:dyDescent="0.3">
      <c r="A90" s="95" t="s">
        <v>127</v>
      </c>
      <c r="B90" s="96" t="s">
        <v>142</v>
      </c>
      <c r="C90" s="97" t="s">
        <v>124</v>
      </c>
      <c r="D90" s="98">
        <v>280.39999999999998</v>
      </c>
      <c r="E90" s="99">
        <v>280.39999999999998</v>
      </c>
      <c r="F90" s="99">
        <v>280.39999999999998</v>
      </c>
      <c r="G90" s="99">
        <v>280.39999999999998</v>
      </c>
      <c r="H90" s="28">
        <v>100</v>
      </c>
      <c r="I90" s="28">
        <v>100</v>
      </c>
      <c r="J90" s="28">
        <v>100</v>
      </c>
      <c r="K90" s="100"/>
      <c r="L90" s="101"/>
      <c r="M90" s="101"/>
      <c r="N90" s="101"/>
      <c r="O90" s="101"/>
      <c r="P90" s="101">
        <v>4</v>
      </c>
      <c r="Q90" s="101">
        <v>4</v>
      </c>
      <c r="R90" s="101">
        <v>4</v>
      </c>
      <c r="S90" s="101">
        <v>4</v>
      </c>
      <c r="T90" s="101">
        <v>30.8</v>
      </c>
      <c r="U90" s="101">
        <v>30.8</v>
      </c>
      <c r="V90" s="101">
        <v>30.8</v>
      </c>
      <c r="W90" s="101">
        <v>30.8</v>
      </c>
      <c r="X90" s="101">
        <v>17.8</v>
      </c>
      <c r="Y90" s="101">
        <v>17.8</v>
      </c>
      <c r="Z90" s="101">
        <v>17.8</v>
      </c>
      <c r="AA90" s="101">
        <v>17.8</v>
      </c>
      <c r="AB90" s="101">
        <v>8.6</v>
      </c>
      <c r="AC90" s="101">
        <v>8.6</v>
      </c>
      <c r="AD90" s="101">
        <v>8.6</v>
      </c>
      <c r="AE90" s="101">
        <v>8.6</v>
      </c>
      <c r="AF90" s="101">
        <v>108</v>
      </c>
      <c r="AG90" s="101">
        <v>108</v>
      </c>
      <c r="AH90" s="101">
        <v>108</v>
      </c>
      <c r="AI90" s="101">
        <v>108</v>
      </c>
      <c r="AJ90" s="101">
        <v>111.19999999999999</v>
      </c>
      <c r="AK90" s="101">
        <v>111.19999999999999</v>
      </c>
      <c r="AL90" s="101">
        <v>111.19999999999999</v>
      </c>
      <c r="AM90" s="101">
        <v>111.19999999999999</v>
      </c>
      <c r="AN90" s="102"/>
    </row>
    <row r="91" spans="1:40" s="112" customFormat="1" ht="30" customHeight="1" x14ac:dyDescent="0.3">
      <c r="A91" s="50"/>
      <c r="B91" s="104" t="s">
        <v>143</v>
      </c>
      <c r="C91" s="105" t="s">
        <v>124</v>
      </c>
      <c r="D91" s="106">
        <v>88.9</v>
      </c>
      <c r="E91" s="107">
        <v>88.9</v>
      </c>
      <c r="F91" s="107">
        <v>88.9</v>
      </c>
      <c r="G91" s="107">
        <v>88.9</v>
      </c>
      <c r="H91" s="41">
        <v>100</v>
      </c>
      <c r="I91" s="41">
        <v>100</v>
      </c>
      <c r="J91" s="41">
        <v>100</v>
      </c>
      <c r="K91" s="100"/>
      <c r="L91" s="108"/>
      <c r="M91" s="108"/>
      <c r="N91" s="108"/>
      <c r="O91" s="108"/>
      <c r="P91" s="109"/>
      <c r="Q91" s="109"/>
      <c r="R91" s="109"/>
      <c r="S91" s="109"/>
      <c r="T91" s="100">
        <v>10.7</v>
      </c>
      <c r="U91" s="100">
        <v>10.7</v>
      </c>
      <c r="V91" s="100">
        <v>10.7</v>
      </c>
      <c r="W91" s="100">
        <v>10.7</v>
      </c>
      <c r="X91" s="110">
        <v>13</v>
      </c>
      <c r="Y91" s="110">
        <v>13</v>
      </c>
      <c r="Z91" s="110">
        <v>13</v>
      </c>
      <c r="AA91" s="110">
        <v>13</v>
      </c>
      <c r="AB91" s="100">
        <v>4.8</v>
      </c>
      <c r="AC91" s="100">
        <v>4.8</v>
      </c>
      <c r="AD91" s="100">
        <v>4.8</v>
      </c>
      <c r="AE91" s="100">
        <v>4.8</v>
      </c>
      <c r="AF91" s="100">
        <v>21.5</v>
      </c>
      <c r="AG91" s="100">
        <v>21.5</v>
      </c>
      <c r="AH91" s="100">
        <v>21.5</v>
      </c>
      <c r="AI91" s="100">
        <v>21.5</v>
      </c>
      <c r="AJ91" s="100">
        <v>38.9</v>
      </c>
      <c r="AK91" s="100">
        <v>38.9</v>
      </c>
      <c r="AL91" s="100">
        <v>38.9</v>
      </c>
      <c r="AM91" s="100">
        <v>38.9</v>
      </c>
      <c r="AN91" s="111"/>
    </row>
    <row r="92" spans="1:40" s="112" customFormat="1" ht="30" customHeight="1" x14ac:dyDescent="0.3">
      <c r="A92" s="50"/>
      <c r="B92" s="104" t="s">
        <v>144</v>
      </c>
      <c r="C92" s="105" t="s">
        <v>124</v>
      </c>
      <c r="D92" s="106">
        <v>191.5</v>
      </c>
      <c r="E92" s="107">
        <v>191.5</v>
      </c>
      <c r="F92" s="107">
        <v>191.5</v>
      </c>
      <c r="G92" s="107">
        <v>191.5</v>
      </c>
      <c r="H92" s="41">
        <v>100</v>
      </c>
      <c r="I92" s="41">
        <v>100</v>
      </c>
      <c r="J92" s="41">
        <v>100</v>
      </c>
      <c r="K92" s="100"/>
      <c r="L92" s="108"/>
      <c r="M92" s="108"/>
      <c r="N92" s="108"/>
      <c r="O92" s="108"/>
      <c r="P92" s="100">
        <v>4</v>
      </c>
      <c r="Q92" s="100">
        <v>4</v>
      </c>
      <c r="R92" s="100">
        <v>4</v>
      </c>
      <c r="S92" s="100">
        <v>4</v>
      </c>
      <c r="T92" s="100">
        <v>20.100000000000001</v>
      </c>
      <c r="U92" s="100">
        <v>20.100000000000001</v>
      </c>
      <c r="V92" s="100">
        <v>20.100000000000001</v>
      </c>
      <c r="W92" s="100">
        <v>20.100000000000001</v>
      </c>
      <c r="X92" s="100">
        <v>4.8</v>
      </c>
      <c r="Y92" s="100">
        <v>4.8</v>
      </c>
      <c r="Z92" s="100">
        <v>4.8</v>
      </c>
      <c r="AA92" s="100">
        <v>4.8</v>
      </c>
      <c r="AB92" s="100">
        <v>3.8</v>
      </c>
      <c r="AC92" s="100">
        <v>3.8</v>
      </c>
      <c r="AD92" s="100">
        <v>3.8</v>
      </c>
      <c r="AE92" s="100">
        <v>3.8</v>
      </c>
      <c r="AF92" s="100">
        <v>86.5</v>
      </c>
      <c r="AG92" s="100">
        <v>86.5</v>
      </c>
      <c r="AH92" s="100">
        <v>86.5</v>
      </c>
      <c r="AI92" s="100">
        <v>86.5</v>
      </c>
      <c r="AJ92" s="100">
        <v>72.3</v>
      </c>
      <c r="AK92" s="100">
        <v>72.3</v>
      </c>
      <c r="AL92" s="100">
        <v>72.3</v>
      </c>
      <c r="AM92" s="100">
        <v>72.3</v>
      </c>
      <c r="AN92" s="111"/>
    </row>
    <row r="93" spans="1:40" s="112" customFormat="1" ht="30" customHeight="1" x14ac:dyDescent="0.3">
      <c r="A93" s="50"/>
      <c r="B93" s="104" t="s">
        <v>104</v>
      </c>
      <c r="C93" s="105" t="s">
        <v>105</v>
      </c>
      <c r="D93" s="106">
        <v>11.4</v>
      </c>
      <c r="E93" s="107"/>
      <c r="F93" s="113">
        <v>10</v>
      </c>
      <c r="G93" s="113">
        <v>20</v>
      </c>
      <c r="H93" s="41">
        <v>0</v>
      </c>
      <c r="I93" s="41">
        <v>87.719298245614027</v>
      </c>
      <c r="J93" s="41">
        <v>200</v>
      </c>
      <c r="K93" s="100"/>
      <c r="L93" s="108"/>
      <c r="M93" s="108"/>
      <c r="N93" s="108"/>
      <c r="O93" s="108"/>
      <c r="P93" s="110"/>
      <c r="Q93" s="110"/>
      <c r="R93" s="110"/>
      <c r="S93" s="110">
        <v>30</v>
      </c>
      <c r="T93" s="114">
        <v>11.779220779220781</v>
      </c>
      <c r="U93" s="114"/>
      <c r="V93" s="114">
        <v>11.779220779220781</v>
      </c>
      <c r="W93" s="114">
        <v>36.9</v>
      </c>
      <c r="X93" s="114">
        <v>14.842696629213481</v>
      </c>
      <c r="Y93" s="114"/>
      <c r="Z93" s="114">
        <v>15</v>
      </c>
      <c r="AA93" s="114">
        <v>44.6</v>
      </c>
      <c r="AB93" s="115">
        <v>20</v>
      </c>
      <c r="AC93" s="114"/>
      <c r="AD93" s="114">
        <v>20</v>
      </c>
      <c r="AE93" s="114">
        <v>41</v>
      </c>
      <c r="AF93" s="114">
        <v>10.592592592592593</v>
      </c>
      <c r="AG93" s="114"/>
      <c r="AH93" s="115">
        <v>11</v>
      </c>
      <c r="AI93" s="115">
        <v>34</v>
      </c>
      <c r="AJ93" s="114">
        <v>11.798561151079136</v>
      </c>
      <c r="AK93" s="114"/>
      <c r="AL93" s="114">
        <v>11.798561151079136</v>
      </c>
      <c r="AM93" s="114">
        <v>37</v>
      </c>
      <c r="AN93" s="111"/>
    </row>
    <row r="94" spans="1:40" s="112" customFormat="1" ht="30" customHeight="1" x14ac:dyDescent="0.3">
      <c r="A94" s="50"/>
      <c r="B94" s="104" t="s">
        <v>106</v>
      </c>
      <c r="C94" s="105" t="s">
        <v>145</v>
      </c>
      <c r="D94" s="106">
        <v>159.94</v>
      </c>
      <c r="E94" s="100"/>
      <c r="F94" s="110">
        <v>159.74</v>
      </c>
      <c r="G94" s="110">
        <v>1019</v>
      </c>
      <c r="H94" s="41">
        <v>0</v>
      </c>
      <c r="I94" s="41">
        <v>99.874953107415294</v>
      </c>
      <c r="J94" s="41">
        <v>637.91160636033544</v>
      </c>
      <c r="K94" s="100"/>
      <c r="L94" s="108"/>
      <c r="M94" s="108"/>
      <c r="N94" s="108"/>
      <c r="O94" s="108"/>
      <c r="P94" s="110"/>
      <c r="Q94" s="110"/>
      <c r="R94" s="110"/>
      <c r="S94" s="110">
        <v>12</v>
      </c>
      <c r="T94" s="114">
        <v>18.14</v>
      </c>
      <c r="U94" s="114"/>
      <c r="V94" s="114">
        <v>18.14</v>
      </c>
      <c r="W94" s="114">
        <v>113.8</v>
      </c>
      <c r="X94" s="114">
        <v>13.209999999999999</v>
      </c>
      <c r="Y94" s="114"/>
      <c r="Z94" s="114">
        <v>13</v>
      </c>
      <c r="AA94" s="114">
        <v>79.400000000000006</v>
      </c>
      <c r="AB94" s="114">
        <v>5.79</v>
      </c>
      <c r="AC94" s="114"/>
      <c r="AD94" s="114">
        <v>6</v>
      </c>
      <c r="AE94" s="114">
        <v>35.4</v>
      </c>
      <c r="AF94" s="114">
        <v>57.2</v>
      </c>
      <c r="AG94" s="114"/>
      <c r="AH94" s="115">
        <v>57</v>
      </c>
      <c r="AI94" s="115">
        <v>367</v>
      </c>
      <c r="AJ94" s="114">
        <v>65.599999999999994</v>
      </c>
      <c r="AK94" s="114"/>
      <c r="AL94" s="114">
        <v>65.599999999999994</v>
      </c>
      <c r="AM94" s="114">
        <v>411.4</v>
      </c>
      <c r="AN94" s="111"/>
    </row>
    <row r="95" spans="1:40" s="35" customFormat="1" ht="30" customHeight="1" x14ac:dyDescent="0.3">
      <c r="A95" s="46" t="s">
        <v>127</v>
      </c>
      <c r="B95" s="47" t="s">
        <v>146</v>
      </c>
      <c r="C95" s="48" t="s">
        <v>85</v>
      </c>
      <c r="D95" s="61">
        <v>32.9</v>
      </c>
      <c r="E95" s="65">
        <v>32.9</v>
      </c>
      <c r="F95" s="65">
        <v>32.9</v>
      </c>
      <c r="G95" s="65">
        <v>32.9</v>
      </c>
      <c r="H95" s="28">
        <v>100.00000000000001</v>
      </c>
      <c r="I95" s="28">
        <v>100.00000000000001</v>
      </c>
      <c r="J95" s="28">
        <v>100.00000000000001</v>
      </c>
      <c r="K95" s="30"/>
      <c r="L95" s="32"/>
      <c r="M95" s="33"/>
      <c r="N95" s="33"/>
      <c r="O95" s="33"/>
      <c r="P95" s="32"/>
      <c r="Q95" s="33"/>
      <c r="R95" s="33"/>
      <c r="S95" s="33"/>
      <c r="T95" s="32"/>
      <c r="U95" s="33"/>
      <c r="V95" s="33"/>
      <c r="W95" s="33"/>
      <c r="X95" s="32"/>
      <c r="Y95" s="33"/>
      <c r="Z95" s="33"/>
      <c r="AA95" s="33"/>
      <c r="AB95" s="32"/>
      <c r="AC95" s="33"/>
      <c r="AD95" s="33"/>
      <c r="AE95" s="33"/>
      <c r="AF95" s="32"/>
      <c r="AG95" s="33"/>
      <c r="AH95" s="33"/>
      <c r="AI95" s="33"/>
      <c r="AJ95" s="30">
        <v>32.9</v>
      </c>
      <c r="AK95" s="31">
        <v>32.9</v>
      </c>
      <c r="AL95" s="31">
        <v>32.9</v>
      </c>
      <c r="AM95" s="31">
        <v>32.9</v>
      </c>
      <c r="AN95" s="18"/>
    </row>
    <row r="96" spans="1:40" ht="50.25" customHeight="1" x14ac:dyDescent="0.3">
      <c r="A96" s="36"/>
      <c r="B96" s="49" t="s">
        <v>147</v>
      </c>
      <c r="C96" s="38" t="s">
        <v>85</v>
      </c>
      <c r="D96" s="39">
        <v>32.9</v>
      </c>
      <c r="E96" s="56">
        <v>32.9</v>
      </c>
      <c r="F96" s="56">
        <v>32.9</v>
      </c>
      <c r="G96" s="56">
        <v>32.9</v>
      </c>
      <c r="H96" s="41">
        <v>100.00000000000001</v>
      </c>
      <c r="I96" s="41">
        <v>100.00000000000001</v>
      </c>
      <c r="J96" s="41">
        <v>100.00000000000001</v>
      </c>
      <c r="K96" s="40"/>
      <c r="L96" s="44"/>
      <c r="M96" s="45"/>
      <c r="N96" s="45"/>
      <c r="O96" s="45"/>
      <c r="P96" s="44"/>
      <c r="Q96" s="45"/>
      <c r="R96" s="45"/>
      <c r="S96" s="45"/>
      <c r="T96" s="44"/>
      <c r="U96" s="45"/>
      <c r="V96" s="45"/>
      <c r="W96" s="45"/>
      <c r="X96" s="44"/>
      <c r="Y96" s="45"/>
      <c r="Z96" s="45"/>
      <c r="AA96" s="45"/>
      <c r="AB96" s="44"/>
      <c r="AC96" s="45"/>
      <c r="AD96" s="45"/>
      <c r="AE96" s="45"/>
      <c r="AF96" s="44"/>
      <c r="AG96" s="45"/>
      <c r="AH96" s="45"/>
      <c r="AI96" s="45"/>
      <c r="AJ96" s="40">
        <v>32.9</v>
      </c>
      <c r="AK96" s="42">
        <v>32.9</v>
      </c>
      <c r="AL96" s="42">
        <v>32.9</v>
      </c>
      <c r="AM96" s="42">
        <v>32.9</v>
      </c>
    </row>
    <row r="97" spans="1:40" ht="30" customHeight="1" x14ac:dyDescent="0.3">
      <c r="A97" s="36"/>
      <c r="B97" s="37" t="s">
        <v>148</v>
      </c>
      <c r="C97" s="38" t="s">
        <v>93</v>
      </c>
      <c r="D97" s="60">
        <v>16</v>
      </c>
      <c r="E97" s="56">
        <v>0</v>
      </c>
      <c r="F97" s="56">
        <v>16</v>
      </c>
      <c r="G97" s="56">
        <v>16</v>
      </c>
      <c r="H97" s="41">
        <v>0</v>
      </c>
      <c r="I97" s="41">
        <v>100</v>
      </c>
      <c r="J97" s="41">
        <v>100</v>
      </c>
      <c r="K97" s="40"/>
      <c r="L97" s="44"/>
      <c r="M97" s="45"/>
      <c r="N97" s="45"/>
      <c r="O97" s="45"/>
      <c r="P97" s="44"/>
      <c r="Q97" s="45"/>
      <c r="R97" s="45"/>
      <c r="S97" s="45"/>
      <c r="T97" s="44"/>
      <c r="U97" s="45"/>
      <c r="V97" s="45"/>
      <c r="W97" s="45"/>
      <c r="X97" s="44"/>
      <c r="Y97" s="45"/>
      <c r="Z97" s="45"/>
      <c r="AA97" s="45"/>
      <c r="AB97" s="44"/>
      <c r="AC97" s="45"/>
      <c r="AD97" s="45"/>
      <c r="AE97" s="45"/>
      <c r="AF97" s="44"/>
      <c r="AG97" s="45"/>
      <c r="AH97" s="45"/>
      <c r="AI97" s="45"/>
      <c r="AJ97" s="58">
        <v>16</v>
      </c>
      <c r="AK97" s="45"/>
      <c r="AL97" s="88">
        <v>16</v>
      </c>
      <c r="AM97" s="88">
        <v>16</v>
      </c>
    </row>
    <row r="98" spans="1:40" s="35" customFormat="1" ht="30" customHeight="1" x14ac:dyDescent="0.3">
      <c r="A98" s="46" t="s">
        <v>25</v>
      </c>
      <c r="B98" s="47" t="s">
        <v>149</v>
      </c>
      <c r="C98" s="48"/>
      <c r="D98" s="38"/>
      <c r="E98" s="56"/>
      <c r="F98" s="56"/>
      <c r="G98" s="56"/>
      <c r="H98" s="41"/>
      <c r="I98" s="41"/>
      <c r="J98" s="41"/>
      <c r="K98" s="44"/>
      <c r="L98" s="32"/>
      <c r="M98" s="33"/>
      <c r="N98" s="33"/>
      <c r="O98" s="33"/>
      <c r="P98" s="32"/>
      <c r="Q98" s="33"/>
      <c r="R98" s="33"/>
      <c r="S98" s="33"/>
      <c r="T98" s="32"/>
      <c r="U98" s="33"/>
      <c r="V98" s="33"/>
      <c r="W98" s="33"/>
      <c r="X98" s="32"/>
      <c r="Y98" s="33"/>
      <c r="Z98" s="33"/>
      <c r="AA98" s="33"/>
      <c r="AB98" s="32"/>
      <c r="AC98" s="33"/>
      <c r="AD98" s="33"/>
      <c r="AE98" s="33"/>
      <c r="AF98" s="32"/>
      <c r="AG98" s="33"/>
      <c r="AH98" s="33"/>
      <c r="AI98" s="33"/>
      <c r="AJ98" s="59"/>
      <c r="AK98" s="33"/>
      <c r="AL98" s="33"/>
      <c r="AM98" s="34"/>
      <c r="AN98" s="18"/>
    </row>
    <row r="99" spans="1:40" s="35" customFormat="1" ht="36" customHeight="1" x14ac:dyDescent="0.3">
      <c r="A99" s="46">
        <v>1</v>
      </c>
      <c r="B99" s="47" t="s">
        <v>150</v>
      </c>
      <c r="C99" s="48" t="s">
        <v>151</v>
      </c>
      <c r="D99" s="63">
        <v>19861</v>
      </c>
      <c r="E99" s="67">
        <v>14607</v>
      </c>
      <c r="F99" s="67">
        <v>19931</v>
      </c>
      <c r="G99" s="67">
        <v>20174</v>
      </c>
      <c r="H99" s="28">
        <v>73.546145712703279</v>
      </c>
      <c r="I99" s="28">
        <v>100.35244952419313</v>
      </c>
      <c r="J99" s="28">
        <v>100.86799458130551</v>
      </c>
      <c r="K99" s="44"/>
      <c r="L99" s="62">
        <v>830</v>
      </c>
      <c r="M99" s="83">
        <v>426</v>
      </c>
      <c r="N99" s="83">
        <v>830</v>
      </c>
      <c r="O99" s="83">
        <v>851</v>
      </c>
      <c r="P99" s="62">
        <v>1414</v>
      </c>
      <c r="Q99" s="83">
        <v>820</v>
      </c>
      <c r="R99" s="83">
        <v>1414</v>
      </c>
      <c r="S99" s="83">
        <v>1429</v>
      </c>
      <c r="T99" s="62">
        <v>4830</v>
      </c>
      <c r="U99" s="83">
        <v>2690</v>
      </c>
      <c r="V99" s="83">
        <v>4830</v>
      </c>
      <c r="W99" s="83">
        <v>4530</v>
      </c>
      <c r="X99" s="62">
        <v>1258</v>
      </c>
      <c r="Y99" s="83">
        <v>833</v>
      </c>
      <c r="Z99" s="83">
        <v>1258</v>
      </c>
      <c r="AA99" s="83">
        <v>1276</v>
      </c>
      <c r="AB99" s="62">
        <v>1082</v>
      </c>
      <c r="AC99" s="83">
        <v>1080</v>
      </c>
      <c r="AD99" s="83">
        <v>1152</v>
      </c>
      <c r="AE99" s="83">
        <v>1176</v>
      </c>
      <c r="AF99" s="62">
        <v>4888</v>
      </c>
      <c r="AG99" s="83">
        <v>3911</v>
      </c>
      <c r="AH99" s="83">
        <v>4888</v>
      </c>
      <c r="AI99" s="83">
        <v>4981</v>
      </c>
      <c r="AJ99" s="62">
        <v>5559</v>
      </c>
      <c r="AK99" s="83">
        <v>4847</v>
      </c>
      <c r="AL99" s="83">
        <v>5559</v>
      </c>
      <c r="AM99" s="83">
        <v>5861</v>
      </c>
      <c r="AN99" s="18"/>
    </row>
    <row r="100" spans="1:40" ht="30" customHeight="1" x14ac:dyDescent="0.3">
      <c r="A100" s="36"/>
      <c r="B100" s="37" t="s">
        <v>152</v>
      </c>
      <c r="C100" s="38" t="s">
        <v>151</v>
      </c>
      <c r="D100" s="60">
        <v>1400</v>
      </c>
      <c r="E100" s="57">
        <v>1318</v>
      </c>
      <c r="F100" s="58">
        <v>1400</v>
      </c>
      <c r="G100" s="57">
        <v>1445</v>
      </c>
      <c r="H100" s="41">
        <v>94.142857142857139</v>
      </c>
      <c r="I100" s="41">
        <v>100</v>
      </c>
      <c r="J100" s="41">
        <v>103.21428571428571</v>
      </c>
      <c r="K100" s="44"/>
      <c r="L100" s="58">
        <v>40</v>
      </c>
      <c r="M100" s="69">
        <v>25</v>
      </c>
      <c r="N100" s="69">
        <v>40</v>
      </c>
      <c r="O100" s="69">
        <v>30</v>
      </c>
      <c r="P100" s="58">
        <v>28</v>
      </c>
      <c r="Q100" s="69">
        <v>25</v>
      </c>
      <c r="R100" s="69">
        <v>28</v>
      </c>
      <c r="S100" s="69">
        <v>25</v>
      </c>
      <c r="T100" s="58">
        <v>65</v>
      </c>
      <c r="U100" s="69">
        <v>60</v>
      </c>
      <c r="V100" s="69">
        <v>65</v>
      </c>
      <c r="W100" s="69">
        <v>65</v>
      </c>
      <c r="X100" s="58">
        <v>65</v>
      </c>
      <c r="Y100" s="69">
        <v>76</v>
      </c>
      <c r="Z100" s="69">
        <v>65</v>
      </c>
      <c r="AA100" s="69">
        <v>55</v>
      </c>
      <c r="AB100" s="58">
        <v>12</v>
      </c>
      <c r="AC100" s="69">
        <v>15</v>
      </c>
      <c r="AD100" s="69">
        <v>12</v>
      </c>
      <c r="AE100" s="69">
        <v>10</v>
      </c>
      <c r="AF100" s="58">
        <v>180</v>
      </c>
      <c r="AG100" s="69">
        <v>155</v>
      </c>
      <c r="AH100" s="69">
        <v>180</v>
      </c>
      <c r="AI100" s="69">
        <v>180</v>
      </c>
      <c r="AJ100" s="58">
        <v>1010</v>
      </c>
      <c r="AK100" s="69">
        <v>962</v>
      </c>
      <c r="AL100" s="69">
        <v>1010</v>
      </c>
      <c r="AM100" s="71">
        <v>1080</v>
      </c>
    </row>
    <row r="101" spans="1:40" ht="30" customHeight="1" x14ac:dyDescent="0.3">
      <c r="A101" s="36"/>
      <c r="B101" s="37" t="s">
        <v>153</v>
      </c>
      <c r="C101" s="38" t="s">
        <v>151</v>
      </c>
      <c r="D101" s="60">
        <v>643</v>
      </c>
      <c r="E101" s="57">
        <v>626</v>
      </c>
      <c r="F101" s="58">
        <v>643</v>
      </c>
      <c r="G101" s="57">
        <v>663</v>
      </c>
      <c r="H101" s="41">
        <v>97.356143079315714</v>
      </c>
      <c r="I101" s="41">
        <v>100</v>
      </c>
      <c r="J101" s="41">
        <v>103.11041990668741</v>
      </c>
      <c r="K101" s="44"/>
      <c r="L101" s="58">
        <v>5</v>
      </c>
      <c r="M101" s="69">
        <v>8</v>
      </c>
      <c r="N101" s="69">
        <v>5</v>
      </c>
      <c r="O101" s="69">
        <v>5</v>
      </c>
      <c r="P101" s="58">
        <v>150</v>
      </c>
      <c r="Q101" s="69">
        <v>102</v>
      </c>
      <c r="R101" s="69">
        <v>150</v>
      </c>
      <c r="S101" s="69">
        <v>120</v>
      </c>
      <c r="T101" s="58">
        <v>35</v>
      </c>
      <c r="U101" s="69">
        <v>30</v>
      </c>
      <c r="V101" s="69">
        <v>35</v>
      </c>
      <c r="W101" s="69">
        <v>35</v>
      </c>
      <c r="X101" s="58">
        <v>3</v>
      </c>
      <c r="Y101" s="69">
        <v>8</v>
      </c>
      <c r="Z101" s="69">
        <v>3</v>
      </c>
      <c r="AA101" s="69">
        <v>3</v>
      </c>
      <c r="AB101" s="58">
        <v>60</v>
      </c>
      <c r="AC101" s="69">
        <v>85</v>
      </c>
      <c r="AD101" s="69">
        <v>60</v>
      </c>
      <c r="AE101" s="69">
        <v>50</v>
      </c>
      <c r="AF101" s="58">
        <v>60</v>
      </c>
      <c r="AG101" s="69">
        <v>36</v>
      </c>
      <c r="AH101" s="69">
        <v>60</v>
      </c>
      <c r="AI101" s="69">
        <v>60</v>
      </c>
      <c r="AJ101" s="58">
        <v>330</v>
      </c>
      <c r="AK101" s="69">
        <v>357</v>
      </c>
      <c r="AL101" s="69">
        <v>330</v>
      </c>
      <c r="AM101" s="71">
        <v>390</v>
      </c>
    </row>
    <row r="102" spans="1:40" ht="34.5" customHeight="1" x14ac:dyDescent="0.3">
      <c r="A102" s="36"/>
      <c r="B102" s="37" t="s">
        <v>154</v>
      </c>
      <c r="C102" s="38" t="s">
        <v>151</v>
      </c>
      <c r="D102" s="60">
        <v>537</v>
      </c>
      <c r="E102" s="57">
        <v>545</v>
      </c>
      <c r="F102" s="58">
        <v>537</v>
      </c>
      <c r="G102" s="57">
        <v>552</v>
      </c>
      <c r="H102" s="41">
        <v>101.48975791433892</v>
      </c>
      <c r="I102" s="41">
        <v>100</v>
      </c>
      <c r="J102" s="41">
        <v>102.79329608938548</v>
      </c>
      <c r="K102" s="44"/>
      <c r="L102" s="58">
        <v>2</v>
      </c>
      <c r="M102" s="69">
        <v>11</v>
      </c>
      <c r="N102" s="69">
        <v>2</v>
      </c>
      <c r="O102" s="69">
        <v>2</v>
      </c>
      <c r="P102" s="58">
        <v>35</v>
      </c>
      <c r="Q102" s="69">
        <v>87</v>
      </c>
      <c r="R102" s="69">
        <v>35</v>
      </c>
      <c r="S102" s="69">
        <v>35</v>
      </c>
      <c r="T102" s="58"/>
      <c r="U102" s="69"/>
      <c r="V102" s="69"/>
      <c r="W102" s="69"/>
      <c r="X102" s="58">
        <v>50</v>
      </c>
      <c r="Y102" s="69">
        <v>69</v>
      </c>
      <c r="Z102" s="69">
        <v>50</v>
      </c>
      <c r="AA102" s="69">
        <v>35</v>
      </c>
      <c r="AB102" s="58">
        <v>50</v>
      </c>
      <c r="AC102" s="69"/>
      <c r="AD102" s="69">
        <v>50</v>
      </c>
      <c r="AE102" s="69">
        <v>50</v>
      </c>
      <c r="AF102" s="58">
        <v>180</v>
      </c>
      <c r="AG102" s="69">
        <v>170</v>
      </c>
      <c r="AH102" s="69">
        <v>180</v>
      </c>
      <c r="AI102" s="69">
        <v>180</v>
      </c>
      <c r="AJ102" s="58">
        <v>220</v>
      </c>
      <c r="AK102" s="69">
        <v>208</v>
      </c>
      <c r="AL102" s="69">
        <v>220</v>
      </c>
      <c r="AM102" s="71">
        <v>250</v>
      </c>
    </row>
    <row r="103" spans="1:40" ht="34.5" customHeight="1" x14ac:dyDescent="0.3">
      <c r="A103" s="36"/>
      <c r="B103" s="37" t="s">
        <v>155</v>
      </c>
      <c r="C103" s="38" t="s">
        <v>151</v>
      </c>
      <c r="D103" s="60">
        <v>16376</v>
      </c>
      <c r="E103" s="57">
        <v>11151</v>
      </c>
      <c r="F103" s="58">
        <v>16376</v>
      </c>
      <c r="G103" s="57">
        <v>16539</v>
      </c>
      <c r="H103" s="41">
        <v>68.093551538837332</v>
      </c>
      <c r="I103" s="41">
        <v>100</v>
      </c>
      <c r="J103" s="41">
        <v>100.99535906204201</v>
      </c>
      <c r="K103" s="44"/>
      <c r="L103" s="58">
        <v>783</v>
      </c>
      <c r="M103" s="69">
        <v>350</v>
      </c>
      <c r="N103" s="69">
        <v>783</v>
      </c>
      <c r="O103" s="69">
        <v>814</v>
      </c>
      <c r="P103" s="58">
        <v>1201</v>
      </c>
      <c r="Q103" s="69">
        <v>606</v>
      </c>
      <c r="R103" s="69">
        <v>1201</v>
      </c>
      <c r="S103" s="69">
        <v>1249</v>
      </c>
      <c r="T103" s="58">
        <v>4730</v>
      </c>
      <c r="U103" s="69">
        <v>2600</v>
      </c>
      <c r="V103" s="69">
        <v>4730</v>
      </c>
      <c r="W103" s="69">
        <v>4430</v>
      </c>
      <c r="X103" s="58">
        <v>1097</v>
      </c>
      <c r="Y103" s="69">
        <v>660</v>
      </c>
      <c r="Z103" s="69">
        <v>1097</v>
      </c>
      <c r="AA103" s="69">
        <v>1140</v>
      </c>
      <c r="AB103" s="58">
        <v>900</v>
      </c>
      <c r="AC103" s="69">
        <v>850</v>
      </c>
      <c r="AD103" s="69">
        <v>900</v>
      </c>
      <c r="AE103" s="69">
        <v>936</v>
      </c>
      <c r="AF103" s="58">
        <v>4098</v>
      </c>
      <c r="AG103" s="69">
        <v>3200</v>
      </c>
      <c r="AH103" s="69">
        <v>4098</v>
      </c>
      <c r="AI103" s="69">
        <v>4261</v>
      </c>
      <c r="AJ103" s="58">
        <v>3567</v>
      </c>
      <c r="AK103" s="69">
        <v>2885</v>
      </c>
      <c r="AL103" s="69">
        <v>3567</v>
      </c>
      <c r="AM103" s="71">
        <v>3709</v>
      </c>
    </row>
    <row r="104" spans="1:40" ht="34.5" customHeight="1" x14ac:dyDescent="0.3">
      <c r="A104" s="36"/>
      <c r="B104" s="37" t="s">
        <v>156</v>
      </c>
      <c r="C104" s="38" t="s">
        <v>151</v>
      </c>
      <c r="D104" s="60">
        <v>905</v>
      </c>
      <c r="E104" s="57">
        <v>967</v>
      </c>
      <c r="F104" s="58">
        <v>975</v>
      </c>
      <c r="G104" s="57">
        <v>975</v>
      </c>
      <c r="H104" s="41">
        <v>106.85082872928176</v>
      </c>
      <c r="I104" s="41">
        <v>107.73480662983424</v>
      </c>
      <c r="J104" s="41">
        <v>92.820512820512818</v>
      </c>
      <c r="K104" s="44"/>
      <c r="L104" s="58"/>
      <c r="M104" s="69">
        <v>32</v>
      </c>
      <c r="N104" s="69"/>
      <c r="O104" s="69"/>
      <c r="P104" s="58"/>
      <c r="Q104" s="69"/>
      <c r="R104" s="69"/>
      <c r="S104" s="69"/>
      <c r="T104" s="58"/>
      <c r="U104" s="69"/>
      <c r="V104" s="69"/>
      <c r="W104" s="69"/>
      <c r="X104" s="58">
        <v>43</v>
      </c>
      <c r="Y104" s="69">
        <v>20</v>
      </c>
      <c r="Z104" s="69">
        <v>43</v>
      </c>
      <c r="AA104" s="69">
        <v>43</v>
      </c>
      <c r="AB104" s="58">
        <v>60</v>
      </c>
      <c r="AC104" s="69">
        <v>130</v>
      </c>
      <c r="AD104" s="69">
        <v>130</v>
      </c>
      <c r="AE104" s="69">
        <v>130</v>
      </c>
      <c r="AF104" s="58">
        <v>370</v>
      </c>
      <c r="AG104" s="69">
        <v>350</v>
      </c>
      <c r="AH104" s="69">
        <v>370</v>
      </c>
      <c r="AI104" s="69">
        <v>300</v>
      </c>
      <c r="AJ104" s="58">
        <v>432</v>
      </c>
      <c r="AK104" s="69">
        <v>435</v>
      </c>
      <c r="AL104" s="69">
        <v>432</v>
      </c>
      <c r="AM104" s="69">
        <v>432</v>
      </c>
    </row>
    <row r="105" spans="1:40" s="35" customFormat="1" ht="38.25" customHeight="1" x14ac:dyDescent="0.3">
      <c r="A105" s="46" t="s">
        <v>127</v>
      </c>
      <c r="B105" s="72" t="s">
        <v>157</v>
      </c>
      <c r="C105" s="48" t="s">
        <v>28</v>
      </c>
      <c r="D105" s="48"/>
      <c r="E105" s="56"/>
      <c r="F105" s="56"/>
      <c r="G105" s="56"/>
      <c r="H105" s="41"/>
      <c r="I105" s="41"/>
      <c r="J105" s="41"/>
      <c r="K105" s="32"/>
      <c r="L105" s="62"/>
      <c r="M105" s="83"/>
      <c r="N105" s="83"/>
      <c r="O105" s="83"/>
      <c r="P105" s="62"/>
      <c r="Q105" s="83"/>
      <c r="R105" s="83"/>
      <c r="S105" s="83"/>
      <c r="T105" s="62"/>
      <c r="U105" s="83"/>
      <c r="V105" s="83"/>
      <c r="W105" s="83"/>
      <c r="X105" s="62"/>
      <c r="Y105" s="83"/>
      <c r="Z105" s="83"/>
      <c r="AA105" s="83"/>
      <c r="AB105" s="62"/>
      <c r="AC105" s="83"/>
      <c r="AD105" s="83"/>
      <c r="AE105" s="83"/>
      <c r="AF105" s="62"/>
      <c r="AG105" s="83"/>
      <c r="AH105" s="83"/>
      <c r="AI105" s="83"/>
      <c r="AJ105" s="59"/>
      <c r="AK105" s="83"/>
      <c r="AL105" s="83"/>
      <c r="AM105" s="34"/>
      <c r="AN105" s="18"/>
    </row>
    <row r="106" spans="1:40" s="35" customFormat="1" ht="44.25" customHeight="1" x14ac:dyDescent="0.3">
      <c r="A106" s="46">
        <v>2</v>
      </c>
      <c r="B106" s="47" t="s">
        <v>158</v>
      </c>
      <c r="C106" s="48" t="s">
        <v>151</v>
      </c>
      <c r="D106" s="63">
        <v>110145</v>
      </c>
      <c r="E106" s="67">
        <v>78740</v>
      </c>
      <c r="F106" s="67">
        <v>110145</v>
      </c>
      <c r="G106" s="67">
        <v>111243</v>
      </c>
      <c r="H106" s="28">
        <v>71.487584547641745</v>
      </c>
      <c r="I106" s="28">
        <v>100</v>
      </c>
      <c r="J106" s="28">
        <v>100.99686776521857</v>
      </c>
      <c r="K106" s="32"/>
      <c r="L106" s="62">
        <v>6569</v>
      </c>
      <c r="M106" s="83">
        <v>3000</v>
      </c>
      <c r="N106" s="83">
        <v>6569</v>
      </c>
      <c r="O106" s="83">
        <v>6634</v>
      </c>
      <c r="P106" s="62">
        <v>10711</v>
      </c>
      <c r="Q106" s="83">
        <v>7763</v>
      </c>
      <c r="R106" s="83">
        <v>10711</v>
      </c>
      <c r="S106" s="83">
        <v>10818</v>
      </c>
      <c r="T106" s="62">
        <v>12227</v>
      </c>
      <c r="U106" s="83">
        <v>7800</v>
      </c>
      <c r="V106" s="83">
        <v>12227</v>
      </c>
      <c r="W106" s="83">
        <v>12349</v>
      </c>
      <c r="X106" s="62">
        <v>8486</v>
      </c>
      <c r="Y106" s="83">
        <v>6093</v>
      </c>
      <c r="Z106" s="83">
        <v>8486</v>
      </c>
      <c r="AA106" s="83">
        <v>8570</v>
      </c>
      <c r="AB106" s="62">
        <v>15251</v>
      </c>
      <c r="AC106" s="83">
        <v>10500</v>
      </c>
      <c r="AD106" s="83">
        <v>15251</v>
      </c>
      <c r="AE106" s="83">
        <v>15403</v>
      </c>
      <c r="AF106" s="62">
        <v>32828</v>
      </c>
      <c r="AG106" s="83">
        <v>23500</v>
      </c>
      <c r="AH106" s="83">
        <v>32828</v>
      </c>
      <c r="AI106" s="83">
        <v>33156</v>
      </c>
      <c r="AJ106" s="62">
        <v>24073</v>
      </c>
      <c r="AK106" s="83">
        <v>20084</v>
      </c>
      <c r="AL106" s="83">
        <v>24073</v>
      </c>
      <c r="AM106" s="83">
        <v>24313</v>
      </c>
      <c r="AN106" s="18"/>
    </row>
    <row r="107" spans="1:40" ht="37.5" hidden="1" customHeight="1" x14ac:dyDescent="0.3">
      <c r="A107" s="36"/>
      <c r="B107" s="37" t="s">
        <v>159</v>
      </c>
      <c r="C107" s="38" t="s">
        <v>160</v>
      </c>
      <c r="D107" s="60">
        <v>0</v>
      </c>
      <c r="E107" s="56">
        <v>0</v>
      </c>
      <c r="F107" s="56">
        <v>0</v>
      </c>
      <c r="G107" s="56">
        <v>0</v>
      </c>
      <c r="H107" s="41"/>
      <c r="I107" s="41"/>
      <c r="J107" s="41"/>
      <c r="K107" s="44"/>
      <c r="L107" s="55"/>
      <c r="M107" s="43"/>
      <c r="N107" s="43"/>
      <c r="O107" s="43"/>
      <c r="P107" s="55"/>
      <c r="Q107" s="43"/>
      <c r="R107" s="43"/>
      <c r="S107" s="43"/>
      <c r="T107" s="55"/>
      <c r="U107" s="43"/>
      <c r="V107" s="43"/>
      <c r="W107" s="43"/>
      <c r="X107" s="55"/>
      <c r="Y107" s="43"/>
      <c r="Z107" s="43"/>
      <c r="AA107" s="43"/>
      <c r="AB107" s="55"/>
      <c r="AC107" s="43"/>
      <c r="AD107" s="43"/>
      <c r="AE107" s="43"/>
      <c r="AF107" s="55"/>
      <c r="AG107" s="43"/>
      <c r="AH107" s="43"/>
      <c r="AI107" s="43"/>
      <c r="AJ107" s="55"/>
      <c r="AK107" s="43"/>
      <c r="AL107" s="43"/>
      <c r="AM107" s="34"/>
    </row>
    <row r="108" spans="1:40" ht="32.25" hidden="1" customHeight="1" x14ac:dyDescent="0.3">
      <c r="A108" s="36"/>
      <c r="B108" s="37" t="s">
        <v>161</v>
      </c>
      <c r="C108" s="38" t="s">
        <v>162</v>
      </c>
      <c r="D108" s="60">
        <v>0</v>
      </c>
      <c r="E108" s="56">
        <v>0</v>
      </c>
      <c r="F108" s="56">
        <v>0</v>
      </c>
      <c r="G108" s="56">
        <v>0</v>
      </c>
      <c r="H108" s="41"/>
      <c r="I108" s="41"/>
      <c r="J108" s="41"/>
      <c r="K108" s="44"/>
      <c r="L108" s="51"/>
      <c r="M108" s="88"/>
      <c r="N108" s="88"/>
      <c r="O108" s="88"/>
      <c r="P108" s="58"/>
      <c r="Q108" s="69"/>
      <c r="R108" s="69"/>
      <c r="S108" s="69"/>
      <c r="T108" s="58"/>
      <c r="U108" s="69"/>
      <c r="V108" s="69"/>
      <c r="W108" s="69"/>
      <c r="X108" s="40"/>
      <c r="Y108" s="42"/>
      <c r="Z108" s="42"/>
      <c r="AA108" s="42"/>
      <c r="AB108" s="57"/>
      <c r="AC108" s="71"/>
      <c r="AD108" s="71"/>
      <c r="AE108" s="71"/>
      <c r="AF108" s="57"/>
      <c r="AG108" s="71"/>
      <c r="AH108" s="71"/>
      <c r="AI108" s="71"/>
      <c r="AJ108" s="55"/>
      <c r="AK108" s="71"/>
      <c r="AL108" s="71"/>
      <c r="AM108" s="34"/>
    </row>
    <row r="109" spans="1:40" s="35" customFormat="1" ht="36" customHeight="1" x14ac:dyDescent="0.3">
      <c r="A109" s="46">
        <v>3</v>
      </c>
      <c r="B109" s="47" t="s">
        <v>163</v>
      </c>
      <c r="C109" s="48" t="s">
        <v>93</v>
      </c>
      <c r="D109" s="63">
        <v>2615.1860999999999</v>
      </c>
      <c r="E109" s="65">
        <v>1308.1751180000001</v>
      </c>
      <c r="F109" s="65">
        <v>2616.3502360000002</v>
      </c>
      <c r="G109" s="65">
        <v>2644.87416876</v>
      </c>
      <c r="H109" s="28">
        <v>50.022257230565735</v>
      </c>
      <c r="I109" s="28">
        <v>100.04451446113147</v>
      </c>
      <c r="J109" s="28">
        <v>101.09021844122859</v>
      </c>
      <c r="K109" s="32"/>
      <c r="L109" s="62">
        <v>125</v>
      </c>
      <c r="M109" s="83">
        <v>62.452067999999997</v>
      </c>
      <c r="N109" s="83">
        <v>124.90413599999999</v>
      </c>
      <c r="O109" s="83">
        <v>128.75344799999999</v>
      </c>
      <c r="P109" s="62">
        <v>220</v>
      </c>
      <c r="Q109" s="83">
        <v>110</v>
      </c>
      <c r="R109" s="83">
        <v>220</v>
      </c>
      <c r="S109" s="83">
        <v>225.40174056000001</v>
      </c>
      <c r="T109" s="62">
        <v>673.04420000000005</v>
      </c>
      <c r="U109" s="83">
        <v>336.52210000000002</v>
      </c>
      <c r="V109" s="83">
        <v>673.04420000000005</v>
      </c>
      <c r="W109" s="83">
        <v>632.19983200000001</v>
      </c>
      <c r="X109" s="62">
        <v>168.83088000000001</v>
      </c>
      <c r="Y109" s="83">
        <v>84.415440000000004</v>
      </c>
      <c r="Z109" s="83">
        <v>168.83088000000001</v>
      </c>
      <c r="AA109" s="83">
        <v>173.10804479999999</v>
      </c>
      <c r="AB109" s="62">
        <v>151.7149</v>
      </c>
      <c r="AC109" s="83">
        <v>76.592449999999999</v>
      </c>
      <c r="AD109" s="83">
        <v>153.1849</v>
      </c>
      <c r="AE109" s="83">
        <v>157.63190900000001</v>
      </c>
      <c r="AF109" s="62">
        <v>630.542688</v>
      </c>
      <c r="AG109" s="83">
        <v>315.16634399999998</v>
      </c>
      <c r="AH109" s="83">
        <v>630.33268799999996</v>
      </c>
      <c r="AI109" s="83">
        <v>651.25770432000002</v>
      </c>
      <c r="AJ109" s="62">
        <v>646.05343200000004</v>
      </c>
      <c r="AK109" s="83">
        <v>323.02671600000002</v>
      </c>
      <c r="AL109" s="83">
        <v>646.05343200000004</v>
      </c>
      <c r="AM109" s="83">
        <v>676.52149008000004</v>
      </c>
      <c r="AN109" s="18"/>
    </row>
    <row r="110" spans="1:40" ht="36" customHeight="1" x14ac:dyDescent="0.3">
      <c r="A110" s="36"/>
      <c r="B110" s="37" t="s">
        <v>164</v>
      </c>
      <c r="C110" s="38" t="s">
        <v>93</v>
      </c>
      <c r="D110" s="60">
        <v>2259</v>
      </c>
      <c r="E110" s="56">
        <v>1129.5</v>
      </c>
      <c r="F110" s="56">
        <v>2259</v>
      </c>
      <c r="G110" s="56">
        <v>2278.6482096</v>
      </c>
      <c r="H110" s="41">
        <v>50</v>
      </c>
      <c r="I110" s="41">
        <v>100</v>
      </c>
      <c r="J110" s="41">
        <v>100.86977466135458</v>
      </c>
      <c r="K110" s="44"/>
      <c r="L110" s="58">
        <v>111</v>
      </c>
      <c r="M110" s="69">
        <v>55.5</v>
      </c>
      <c r="N110" s="69">
        <v>111</v>
      </c>
      <c r="O110" s="69">
        <v>115.223328</v>
      </c>
      <c r="P110" s="58">
        <v>188</v>
      </c>
      <c r="Q110" s="69">
        <v>94</v>
      </c>
      <c r="R110" s="69">
        <v>188</v>
      </c>
      <c r="S110" s="69">
        <v>195.773256</v>
      </c>
      <c r="T110" s="58">
        <v>647</v>
      </c>
      <c r="U110" s="69">
        <v>323.5</v>
      </c>
      <c r="V110" s="69">
        <v>647</v>
      </c>
      <c r="W110" s="69">
        <v>606.024</v>
      </c>
      <c r="X110" s="58">
        <v>149</v>
      </c>
      <c r="Y110" s="69">
        <v>74.5</v>
      </c>
      <c r="Z110" s="69">
        <v>149</v>
      </c>
      <c r="AA110" s="69">
        <v>151.84800000000001</v>
      </c>
      <c r="AB110" s="58">
        <v>126</v>
      </c>
      <c r="AC110" s="69">
        <v>63</v>
      </c>
      <c r="AD110" s="69">
        <v>126</v>
      </c>
      <c r="AE110" s="69">
        <v>131.01004800000001</v>
      </c>
      <c r="AF110" s="58">
        <v>541</v>
      </c>
      <c r="AG110" s="69">
        <v>270.5</v>
      </c>
      <c r="AH110" s="69">
        <v>541</v>
      </c>
      <c r="AI110" s="69">
        <v>562.47115392000001</v>
      </c>
      <c r="AJ110" s="58">
        <v>497</v>
      </c>
      <c r="AK110" s="69">
        <v>248.5</v>
      </c>
      <c r="AL110" s="69">
        <v>497</v>
      </c>
      <c r="AM110" s="69">
        <v>516.29842368000004</v>
      </c>
    </row>
    <row r="111" spans="1:40" s="35" customFormat="1" ht="36" customHeight="1" x14ac:dyDescent="0.3">
      <c r="A111" s="46" t="s">
        <v>165</v>
      </c>
      <c r="B111" s="47" t="s">
        <v>166</v>
      </c>
      <c r="C111" s="48"/>
      <c r="D111" s="60"/>
      <c r="E111" s="56"/>
      <c r="F111" s="56"/>
      <c r="G111" s="56"/>
      <c r="H111" s="41"/>
      <c r="I111" s="41"/>
      <c r="J111" s="41"/>
      <c r="K111" s="44"/>
      <c r="L111" s="62"/>
      <c r="M111" s="83"/>
      <c r="N111" s="83"/>
      <c r="O111" s="83"/>
      <c r="P111" s="62"/>
      <c r="Q111" s="83"/>
      <c r="R111" s="83"/>
      <c r="S111" s="83"/>
      <c r="T111" s="62"/>
      <c r="U111" s="83"/>
      <c r="V111" s="83"/>
      <c r="W111" s="83"/>
      <c r="X111" s="62"/>
      <c r="Y111" s="83"/>
      <c r="Z111" s="83"/>
      <c r="AA111" s="83"/>
      <c r="AB111" s="62"/>
      <c r="AC111" s="83"/>
      <c r="AD111" s="83"/>
      <c r="AE111" s="83"/>
      <c r="AF111" s="62"/>
      <c r="AG111" s="83"/>
      <c r="AH111" s="83"/>
      <c r="AI111" s="83"/>
      <c r="AJ111" s="59"/>
      <c r="AK111" s="83"/>
      <c r="AL111" s="83"/>
      <c r="AM111" s="83"/>
      <c r="AN111" s="18"/>
    </row>
    <row r="112" spans="1:40" s="35" customFormat="1" ht="37.5" customHeight="1" x14ac:dyDescent="0.3">
      <c r="A112" s="46"/>
      <c r="B112" s="47" t="s">
        <v>167</v>
      </c>
      <c r="C112" s="48" t="s">
        <v>85</v>
      </c>
      <c r="D112" s="61">
        <v>118.71</v>
      </c>
      <c r="E112" s="65">
        <v>118.65</v>
      </c>
      <c r="F112" s="65">
        <v>118.71</v>
      </c>
      <c r="G112" s="65">
        <v>118.71</v>
      </c>
      <c r="H112" s="41">
        <v>99.949456659085172</v>
      </c>
      <c r="I112" s="41">
        <v>99.999999999999986</v>
      </c>
      <c r="J112" s="41">
        <v>99.999999999999986</v>
      </c>
      <c r="K112" s="116"/>
      <c r="L112" s="30">
        <v>1</v>
      </c>
      <c r="M112" s="31">
        <v>1</v>
      </c>
      <c r="N112" s="31">
        <v>1</v>
      </c>
      <c r="O112" s="31">
        <v>1</v>
      </c>
      <c r="P112" s="30">
        <v>3.7</v>
      </c>
      <c r="Q112" s="31">
        <v>3.7</v>
      </c>
      <c r="R112" s="31">
        <v>3.7</v>
      </c>
      <c r="S112" s="31">
        <v>3.7</v>
      </c>
      <c r="T112" s="30">
        <v>25.9</v>
      </c>
      <c r="U112" s="31">
        <v>25.86</v>
      </c>
      <c r="V112" s="31">
        <v>25.9</v>
      </c>
      <c r="W112" s="31">
        <v>25.9</v>
      </c>
      <c r="X112" s="117">
        <v>2.4500000000000002</v>
      </c>
      <c r="Y112" s="118">
        <v>2.4500000000000002</v>
      </c>
      <c r="Z112" s="118">
        <v>2.4500000000000002</v>
      </c>
      <c r="AA112" s="118">
        <v>2.4500000000000002</v>
      </c>
      <c r="AB112" s="30">
        <v>1.64</v>
      </c>
      <c r="AC112" s="31">
        <v>1.64</v>
      </c>
      <c r="AD112" s="31">
        <v>1.64</v>
      </c>
      <c r="AE112" s="31">
        <v>1.64</v>
      </c>
      <c r="AF112" s="30">
        <v>77.42</v>
      </c>
      <c r="AG112" s="31">
        <v>77.400000000000006</v>
      </c>
      <c r="AH112" s="31">
        <v>77.42</v>
      </c>
      <c r="AI112" s="31">
        <v>77.42</v>
      </c>
      <c r="AJ112" s="30">
        <v>6.6</v>
      </c>
      <c r="AK112" s="31">
        <v>6.6</v>
      </c>
      <c r="AL112" s="31">
        <v>6.6</v>
      </c>
      <c r="AM112" s="31">
        <v>6.6</v>
      </c>
      <c r="AN112" s="18"/>
    </row>
    <row r="113" spans="1:40" ht="36" customHeight="1" x14ac:dyDescent="0.3">
      <c r="A113" s="36"/>
      <c r="B113" s="37" t="s">
        <v>168</v>
      </c>
      <c r="C113" s="38" t="s">
        <v>85</v>
      </c>
      <c r="D113" s="39">
        <v>118.71</v>
      </c>
      <c r="E113" s="56">
        <v>118.69</v>
      </c>
      <c r="F113" s="56">
        <v>118.71</v>
      </c>
      <c r="G113" s="56">
        <v>118.71</v>
      </c>
      <c r="H113" s="41">
        <v>99.983152219695043</v>
      </c>
      <c r="I113" s="41">
        <v>99.999999999999986</v>
      </c>
      <c r="J113" s="41">
        <v>99.999999999999986</v>
      </c>
      <c r="K113" s="44"/>
      <c r="L113" s="40">
        <v>1</v>
      </c>
      <c r="M113" s="42">
        <v>1</v>
      </c>
      <c r="N113" s="42">
        <v>1</v>
      </c>
      <c r="O113" s="42">
        <v>1</v>
      </c>
      <c r="P113" s="40">
        <v>3.7</v>
      </c>
      <c r="Q113" s="42">
        <v>3.7</v>
      </c>
      <c r="R113" s="42">
        <v>3.7</v>
      </c>
      <c r="S113" s="42">
        <v>3.7</v>
      </c>
      <c r="T113" s="40">
        <v>25.9</v>
      </c>
      <c r="U113" s="42">
        <v>25.9</v>
      </c>
      <c r="V113" s="42">
        <v>25.9</v>
      </c>
      <c r="W113" s="42">
        <v>25.9</v>
      </c>
      <c r="X113" s="40">
        <v>2.4500000000000002</v>
      </c>
      <c r="Y113" s="42">
        <v>2.4500000000000002</v>
      </c>
      <c r="Z113" s="42">
        <v>2.4500000000000002</v>
      </c>
      <c r="AA113" s="42">
        <v>2.4500000000000002</v>
      </c>
      <c r="AB113" s="40">
        <v>1.64</v>
      </c>
      <c r="AC113" s="42">
        <v>1.64</v>
      </c>
      <c r="AD113" s="42">
        <v>1.64</v>
      </c>
      <c r="AE113" s="42">
        <v>1.64</v>
      </c>
      <c r="AF113" s="40">
        <v>77.42</v>
      </c>
      <c r="AG113" s="42">
        <v>77.400000000000006</v>
      </c>
      <c r="AH113" s="42">
        <v>77.42</v>
      </c>
      <c r="AI113" s="42">
        <v>77.42</v>
      </c>
      <c r="AJ113" s="40">
        <v>6.6</v>
      </c>
      <c r="AK113" s="42">
        <v>6.6</v>
      </c>
      <c r="AL113" s="42">
        <v>6.6</v>
      </c>
      <c r="AM113" s="42">
        <v>6.6</v>
      </c>
    </row>
    <row r="114" spans="1:40" ht="36" customHeight="1" x14ac:dyDescent="0.3">
      <c r="A114" s="36"/>
      <c r="B114" s="49" t="s">
        <v>104</v>
      </c>
      <c r="C114" s="38" t="s">
        <v>105</v>
      </c>
      <c r="D114" s="39">
        <v>42.82621514615451</v>
      </c>
      <c r="E114" s="56">
        <v>158.1</v>
      </c>
      <c r="F114" s="56">
        <v>304.16063380201348</v>
      </c>
      <c r="G114" s="56">
        <v>304</v>
      </c>
      <c r="H114" s="41">
        <v>369.16640767914379</v>
      </c>
      <c r="I114" s="41">
        <v>710.22067386528067</v>
      </c>
      <c r="J114" s="41">
        <v>99.94718783952888</v>
      </c>
      <c r="K114" s="44"/>
      <c r="L114" s="58">
        <v>43</v>
      </c>
      <c r="M114" s="69">
        <v>20</v>
      </c>
      <c r="N114" s="69">
        <v>43</v>
      </c>
      <c r="O114" s="69">
        <v>43</v>
      </c>
      <c r="P114" s="40">
        <v>57</v>
      </c>
      <c r="Q114" s="42">
        <v>27.5</v>
      </c>
      <c r="R114" s="42">
        <v>57</v>
      </c>
      <c r="S114" s="42">
        <v>57</v>
      </c>
      <c r="T114" s="58">
        <v>43.011583011582999</v>
      </c>
      <c r="U114" s="69">
        <v>23</v>
      </c>
      <c r="V114" s="69">
        <v>43.011583011582999</v>
      </c>
      <c r="W114" s="69">
        <v>43</v>
      </c>
      <c r="X114" s="40">
        <v>42.857142857142897</v>
      </c>
      <c r="Y114" s="42">
        <v>25.4</v>
      </c>
      <c r="Z114" s="42">
        <v>42.857142857142897</v>
      </c>
      <c r="AA114" s="42">
        <v>43</v>
      </c>
      <c r="AB114" s="58">
        <v>43.292682926829301</v>
      </c>
      <c r="AC114" s="69">
        <v>20</v>
      </c>
      <c r="AD114" s="69">
        <v>43.292682926829301</v>
      </c>
      <c r="AE114" s="42">
        <v>43</v>
      </c>
      <c r="AF114" s="40">
        <v>42.999225006458303</v>
      </c>
      <c r="AG114" s="42">
        <v>27</v>
      </c>
      <c r="AH114" s="42">
        <v>42.999225006458303</v>
      </c>
      <c r="AI114" s="42">
        <v>43</v>
      </c>
      <c r="AJ114" s="40">
        <v>31.969696969697001</v>
      </c>
      <c r="AK114" s="42">
        <v>15.2</v>
      </c>
      <c r="AL114" s="42">
        <v>32</v>
      </c>
      <c r="AM114" s="42">
        <v>32</v>
      </c>
    </row>
    <row r="115" spans="1:40" ht="36" customHeight="1" x14ac:dyDescent="0.3">
      <c r="A115" s="36"/>
      <c r="B115" s="49" t="s">
        <v>106</v>
      </c>
      <c r="C115" s="38" t="s">
        <v>93</v>
      </c>
      <c r="D115" s="39">
        <v>508.39000000000021</v>
      </c>
      <c r="E115" s="57">
        <v>300.26</v>
      </c>
      <c r="F115" s="56">
        <v>508.4100000000002</v>
      </c>
      <c r="G115" s="56">
        <v>508.37299999999999</v>
      </c>
      <c r="H115" s="41">
        <v>59.06095713920412</v>
      </c>
      <c r="I115" s="41">
        <v>100.00393398768661</v>
      </c>
      <c r="J115" s="41">
        <v>99.992722409079249</v>
      </c>
      <c r="K115" s="44"/>
      <c r="L115" s="40">
        <v>4.3</v>
      </c>
      <c r="M115" s="42">
        <v>2</v>
      </c>
      <c r="N115" s="42">
        <v>4.3</v>
      </c>
      <c r="O115" s="42">
        <v>4.3</v>
      </c>
      <c r="P115" s="40">
        <v>21.09</v>
      </c>
      <c r="Q115" s="42">
        <v>10.175000000000001</v>
      </c>
      <c r="R115" s="42">
        <v>21.09</v>
      </c>
      <c r="S115" s="42">
        <v>21.09</v>
      </c>
      <c r="T115" s="40">
        <v>111.39999999999995</v>
      </c>
      <c r="U115" s="42">
        <v>59.569999999999993</v>
      </c>
      <c r="V115" s="42">
        <v>111.39999999999995</v>
      </c>
      <c r="W115" s="42">
        <v>111.37</v>
      </c>
      <c r="X115" s="40">
        <v>10.500000000000011</v>
      </c>
      <c r="Y115" s="42">
        <v>6.2230000000000008</v>
      </c>
      <c r="Z115" s="42">
        <v>10.500000000000011</v>
      </c>
      <c r="AA115" s="42">
        <v>10.535</v>
      </c>
      <c r="AB115" s="40">
        <v>7.1000000000000041</v>
      </c>
      <c r="AC115" s="40">
        <v>3.28</v>
      </c>
      <c r="AD115" s="40">
        <v>7.1000000000000041</v>
      </c>
      <c r="AE115" s="40">
        <v>7.0519999999999996</v>
      </c>
      <c r="AF115" s="40">
        <v>332.9000000000002</v>
      </c>
      <c r="AG115" s="40">
        <v>208.98000000000002</v>
      </c>
      <c r="AH115" s="40">
        <v>332.9000000000002</v>
      </c>
      <c r="AI115" s="40">
        <v>332.90600000000001</v>
      </c>
      <c r="AJ115" s="40">
        <v>21.100000000000019</v>
      </c>
      <c r="AK115" s="40">
        <v>10.032</v>
      </c>
      <c r="AL115" s="40">
        <v>21.119999999999997</v>
      </c>
      <c r="AM115" s="40">
        <v>21.119999999999997</v>
      </c>
    </row>
    <row r="116" spans="1:40" s="35" customFormat="1" ht="36" customHeight="1" x14ac:dyDescent="0.3">
      <c r="A116" s="46" t="s">
        <v>169</v>
      </c>
      <c r="B116" s="47" t="s">
        <v>170</v>
      </c>
      <c r="C116" s="48"/>
      <c r="D116" s="38"/>
      <c r="E116" s="44"/>
      <c r="F116" s="44"/>
      <c r="G116" s="44"/>
      <c r="H116" s="41"/>
      <c r="I116" s="41"/>
      <c r="J116" s="41"/>
      <c r="K116" s="119"/>
      <c r="L116" s="30"/>
      <c r="M116" s="31"/>
      <c r="N116" s="31"/>
      <c r="O116" s="31"/>
      <c r="P116" s="30"/>
      <c r="Q116" s="31"/>
      <c r="R116" s="31"/>
      <c r="S116" s="31"/>
      <c r="T116" s="30"/>
      <c r="U116" s="31"/>
      <c r="V116" s="31"/>
      <c r="W116" s="31"/>
      <c r="X116" s="30"/>
      <c r="Y116" s="31"/>
      <c r="Z116" s="31"/>
      <c r="AA116" s="31"/>
      <c r="AB116" s="30"/>
      <c r="AC116" s="31"/>
      <c r="AD116" s="31"/>
      <c r="AE116" s="31"/>
      <c r="AF116" s="30"/>
      <c r="AG116" s="31"/>
      <c r="AH116" s="31"/>
      <c r="AI116" s="31"/>
      <c r="AJ116" s="59"/>
      <c r="AK116" s="31"/>
      <c r="AL116" s="31"/>
      <c r="AM116" s="34"/>
      <c r="AN116" s="18"/>
    </row>
    <row r="117" spans="1:40" s="35" customFormat="1" ht="36" customHeight="1" x14ac:dyDescent="0.3">
      <c r="A117" s="46">
        <v>1</v>
      </c>
      <c r="B117" s="47" t="s">
        <v>171</v>
      </c>
      <c r="C117" s="48" t="s">
        <v>28</v>
      </c>
      <c r="D117" s="120">
        <v>28.008183328017477</v>
      </c>
      <c r="E117" s="73">
        <v>27.926742286067594</v>
      </c>
      <c r="F117" s="73">
        <v>28.042968665326864</v>
      </c>
      <c r="G117" s="73">
        <v>28.341069716215639</v>
      </c>
      <c r="H117" s="28">
        <v>99.709224118551035</v>
      </c>
      <c r="I117" s="28">
        <v>100.12419704949085</v>
      </c>
      <c r="J117" s="28">
        <v>101.06301531213191</v>
      </c>
      <c r="K117" s="44"/>
      <c r="L117" s="73">
        <v>15.8</v>
      </c>
      <c r="M117" s="74">
        <v>16.670000000000002</v>
      </c>
      <c r="N117" s="74">
        <v>16.670000000000002</v>
      </c>
      <c r="O117" s="74">
        <v>17.75</v>
      </c>
      <c r="P117" s="121">
        <v>8.1</v>
      </c>
      <c r="Q117" s="122">
        <v>8.15</v>
      </c>
      <c r="R117" s="122">
        <v>8.15</v>
      </c>
      <c r="S117" s="122">
        <v>9.33</v>
      </c>
      <c r="T117" s="123">
        <v>2.4</v>
      </c>
      <c r="U117" s="124">
        <v>2.41</v>
      </c>
      <c r="V117" s="124">
        <v>2.41</v>
      </c>
      <c r="W117" s="124">
        <v>3.35</v>
      </c>
      <c r="X117" s="125">
        <v>11.35</v>
      </c>
      <c r="Y117" s="126">
        <v>11.35</v>
      </c>
      <c r="Z117" s="126">
        <v>11.35</v>
      </c>
      <c r="AA117" s="122">
        <v>12.09</v>
      </c>
      <c r="AB117" s="121">
        <v>20.190000000000001</v>
      </c>
      <c r="AC117" s="122">
        <v>20.190000000000001</v>
      </c>
      <c r="AD117" s="122">
        <v>20.190000000000001</v>
      </c>
      <c r="AE117" s="122">
        <v>20.190000000000001</v>
      </c>
      <c r="AF117" s="125">
        <v>8.9700000000000006</v>
      </c>
      <c r="AG117" s="126">
        <v>9.0299999999999994</v>
      </c>
      <c r="AH117" s="124">
        <v>9.0299999999999994</v>
      </c>
      <c r="AI117" s="126">
        <v>9.44</v>
      </c>
      <c r="AJ117" s="65">
        <v>42.7</v>
      </c>
      <c r="AK117" s="124">
        <v>42.49</v>
      </c>
      <c r="AL117" s="124">
        <v>42.7</v>
      </c>
      <c r="AM117" s="124">
        <v>42.77</v>
      </c>
      <c r="AN117" s="18"/>
    </row>
    <row r="118" spans="1:40" s="35" customFormat="1" ht="36" customHeight="1" x14ac:dyDescent="0.3">
      <c r="A118" s="46">
        <v>2</v>
      </c>
      <c r="B118" s="47" t="s">
        <v>172</v>
      </c>
      <c r="C118" s="48" t="s">
        <v>85</v>
      </c>
      <c r="D118" s="127">
        <v>3759.11</v>
      </c>
      <c r="E118" s="65">
        <v>3759.1099999999997</v>
      </c>
      <c r="F118" s="65">
        <v>3759.11</v>
      </c>
      <c r="G118" s="65">
        <v>3759.11</v>
      </c>
      <c r="H118" s="28">
        <v>99.999999999999986</v>
      </c>
      <c r="I118" s="28">
        <v>99.999999999999986</v>
      </c>
      <c r="J118" s="28">
        <v>99.999999999999986</v>
      </c>
      <c r="K118" s="44"/>
      <c r="L118" s="73">
        <v>52.23</v>
      </c>
      <c r="M118" s="74">
        <v>52.23</v>
      </c>
      <c r="N118" s="74">
        <v>52.23</v>
      </c>
      <c r="O118" s="74">
        <v>52.23</v>
      </c>
      <c r="P118" s="73">
        <v>20.23</v>
      </c>
      <c r="Q118" s="74">
        <v>20.23</v>
      </c>
      <c r="R118" s="74">
        <v>20.23</v>
      </c>
      <c r="S118" s="74">
        <v>20.23</v>
      </c>
      <c r="T118" s="73">
        <v>16.59</v>
      </c>
      <c r="U118" s="74">
        <v>16.59</v>
      </c>
      <c r="V118" s="74">
        <v>16.59</v>
      </c>
      <c r="W118" s="74">
        <v>16.59</v>
      </c>
      <c r="X118" s="73">
        <v>31.88</v>
      </c>
      <c r="Y118" s="74">
        <v>31.88</v>
      </c>
      <c r="Z118" s="74">
        <v>31.88</v>
      </c>
      <c r="AA118" s="74">
        <v>31.88</v>
      </c>
      <c r="AB118" s="73">
        <v>91.77</v>
      </c>
      <c r="AC118" s="74">
        <v>91.77</v>
      </c>
      <c r="AD118" s="74">
        <v>91.77</v>
      </c>
      <c r="AE118" s="74">
        <v>91.77</v>
      </c>
      <c r="AF118" s="73">
        <v>419.47</v>
      </c>
      <c r="AG118" s="74">
        <v>419.47</v>
      </c>
      <c r="AH118" s="74">
        <v>419.47</v>
      </c>
      <c r="AI118" s="74">
        <v>419.47</v>
      </c>
      <c r="AJ118" s="73">
        <v>3126.94</v>
      </c>
      <c r="AK118" s="74">
        <v>3126.9399999999996</v>
      </c>
      <c r="AL118" s="74">
        <v>3126.94</v>
      </c>
      <c r="AM118" s="74">
        <v>3126.94</v>
      </c>
      <c r="AN118" s="18"/>
    </row>
    <row r="119" spans="1:40" s="129" customFormat="1" ht="45.75" customHeight="1" x14ac:dyDescent="0.3">
      <c r="A119" s="36"/>
      <c r="B119" s="49" t="s">
        <v>173</v>
      </c>
      <c r="C119" s="38" t="s">
        <v>85</v>
      </c>
      <c r="D119" s="128">
        <v>2664.84</v>
      </c>
      <c r="E119" s="56">
        <v>2655.33</v>
      </c>
      <c r="F119" s="56">
        <v>2666.59</v>
      </c>
      <c r="G119" s="56">
        <v>2667.23</v>
      </c>
      <c r="H119" s="41">
        <v>99.643130544422917</v>
      </c>
      <c r="I119" s="41">
        <v>100.06566998393899</v>
      </c>
      <c r="J119" s="41">
        <v>100.02400069001983</v>
      </c>
      <c r="K119" s="44"/>
      <c r="L119" s="77">
        <v>30.33</v>
      </c>
      <c r="M119" s="78">
        <v>32.07</v>
      </c>
      <c r="N119" s="78">
        <v>32.07</v>
      </c>
      <c r="O119" s="78">
        <v>32.07</v>
      </c>
      <c r="P119" s="77">
        <v>8.9</v>
      </c>
      <c r="Q119" s="78">
        <v>9.1300000000000008</v>
      </c>
      <c r="R119" s="78">
        <v>9.1300000000000008</v>
      </c>
      <c r="S119" s="78">
        <v>9.1300000000000008</v>
      </c>
      <c r="T119" s="77">
        <v>8.34</v>
      </c>
      <c r="U119" s="78">
        <v>8.34</v>
      </c>
      <c r="V119" s="78">
        <v>8.34</v>
      </c>
      <c r="W119" s="78">
        <v>8.34</v>
      </c>
      <c r="X119" s="77">
        <v>28.41</v>
      </c>
      <c r="Y119" s="78">
        <v>28.41</v>
      </c>
      <c r="Z119" s="78">
        <v>28.41</v>
      </c>
      <c r="AA119" s="78">
        <v>28.41</v>
      </c>
      <c r="AB119" s="77">
        <v>68.44</v>
      </c>
      <c r="AC119" s="78">
        <v>68.44</v>
      </c>
      <c r="AD119" s="78">
        <v>68.44</v>
      </c>
      <c r="AE119" s="78">
        <v>68.44</v>
      </c>
      <c r="AF119" s="77">
        <v>215.66</v>
      </c>
      <c r="AG119" s="78">
        <v>215.44</v>
      </c>
      <c r="AH119" s="78">
        <v>215.44</v>
      </c>
      <c r="AI119" s="78">
        <v>216.07999999999998</v>
      </c>
      <c r="AJ119" s="77">
        <v>2304.7600000000002</v>
      </c>
      <c r="AK119" s="78">
        <v>2293.5</v>
      </c>
      <c r="AL119" s="78">
        <v>2304.7600000000002</v>
      </c>
      <c r="AM119" s="78">
        <v>2304.7600000000002</v>
      </c>
      <c r="AN119" s="14"/>
    </row>
    <row r="120" spans="1:40" s="129" customFormat="1" ht="36" customHeight="1" x14ac:dyDescent="0.3">
      <c r="A120" s="36"/>
      <c r="B120" s="37" t="s">
        <v>174</v>
      </c>
      <c r="C120" s="38" t="s">
        <v>85</v>
      </c>
      <c r="D120" s="128">
        <v>2456.8200000000002</v>
      </c>
      <c r="E120" s="56">
        <v>2454.9799999999996</v>
      </c>
      <c r="F120" s="56">
        <v>2457.2399999999998</v>
      </c>
      <c r="G120" s="130">
        <v>2457.2399999999998</v>
      </c>
      <c r="H120" s="41">
        <v>99.9251064384041</v>
      </c>
      <c r="I120" s="41">
        <v>100.0170952694947</v>
      </c>
      <c r="J120" s="41">
        <v>100</v>
      </c>
      <c r="K120" s="44"/>
      <c r="L120" s="77">
        <v>9.01</v>
      </c>
      <c r="M120" s="78">
        <v>9.01</v>
      </c>
      <c r="N120" s="78">
        <v>9.01</v>
      </c>
      <c r="O120" s="78">
        <v>9.01</v>
      </c>
      <c r="P120" s="131">
        <v>2.46</v>
      </c>
      <c r="Q120" s="132">
        <v>2.46</v>
      </c>
      <c r="R120" s="132">
        <v>2.46</v>
      </c>
      <c r="S120" s="132">
        <v>2.46</v>
      </c>
      <c r="T120" s="44"/>
      <c r="U120" s="45"/>
      <c r="V120" s="45"/>
      <c r="W120" s="45"/>
      <c r="X120" s="131">
        <v>27.84</v>
      </c>
      <c r="Y120" s="132">
        <v>27.84</v>
      </c>
      <c r="Z120" s="132">
        <v>27.84</v>
      </c>
      <c r="AA120" s="132">
        <v>27.84</v>
      </c>
      <c r="AB120" s="133">
        <v>46.37</v>
      </c>
      <c r="AC120" s="134">
        <v>46.37</v>
      </c>
      <c r="AD120" s="134">
        <v>46.37</v>
      </c>
      <c r="AE120" s="134">
        <v>46.37</v>
      </c>
      <c r="AF120" s="131">
        <v>114.16</v>
      </c>
      <c r="AG120" s="132">
        <v>114.58</v>
      </c>
      <c r="AH120" s="132">
        <v>114.58</v>
      </c>
      <c r="AI120" s="132">
        <v>114.58</v>
      </c>
      <c r="AJ120" s="130">
        <v>2256.98</v>
      </c>
      <c r="AK120" s="132">
        <v>2254.7199999999998</v>
      </c>
      <c r="AL120" s="132">
        <v>2256.98</v>
      </c>
      <c r="AM120" s="132">
        <v>2256.98</v>
      </c>
      <c r="AN120" s="14"/>
    </row>
    <row r="121" spans="1:40" s="129" customFormat="1" ht="36" customHeight="1" x14ac:dyDescent="0.3">
      <c r="A121" s="36"/>
      <c r="B121" s="37" t="s">
        <v>175</v>
      </c>
      <c r="C121" s="38" t="s">
        <v>85</v>
      </c>
      <c r="D121" s="135">
        <v>208.02</v>
      </c>
      <c r="E121" s="77">
        <v>200.35</v>
      </c>
      <c r="F121" s="77">
        <v>209.35</v>
      </c>
      <c r="G121" s="77">
        <v>209.98999999999998</v>
      </c>
      <c r="H121" s="41">
        <v>96.312854533217958</v>
      </c>
      <c r="I121" s="41">
        <v>100.63936159984617</v>
      </c>
      <c r="J121" s="41">
        <v>100.30570814425602</v>
      </c>
      <c r="K121" s="44"/>
      <c r="L121" s="77">
        <v>21.32</v>
      </c>
      <c r="M121" s="78">
        <v>23.06</v>
      </c>
      <c r="N121" s="78">
        <v>23.06</v>
      </c>
      <c r="O121" s="78">
        <v>23.06</v>
      </c>
      <c r="P121" s="131">
        <v>6.44</v>
      </c>
      <c r="Q121" s="132">
        <v>6.67</v>
      </c>
      <c r="R121" s="132">
        <v>6.67</v>
      </c>
      <c r="S121" s="132">
        <v>6.67</v>
      </c>
      <c r="T121" s="131">
        <v>8.34</v>
      </c>
      <c r="U121" s="132">
        <v>8.34</v>
      </c>
      <c r="V121" s="132">
        <v>8.34</v>
      </c>
      <c r="W121" s="132">
        <v>8.34</v>
      </c>
      <c r="X121" s="131">
        <v>0.56999999999999995</v>
      </c>
      <c r="Y121" s="132">
        <v>0.56999999999999995</v>
      </c>
      <c r="Z121" s="132">
        <v>0.56999999999999995</v>
      </c>
      <c r="AA121" s="132">
        <v>0.56999999999999995</v>
      </c>
      <c r="AB121" s="133">
        <v>22.07</v>
      </c>
      <c r="AC121" s="134">
        <v>22.07</v>
      </c>
      <c r="AD121" s="134">
        <v>22.07</v>
      </c>
      <c r="AE121" s="134">
        <v>22.07</v>
      </c>
      <c r="AF121" s="131">
        <v>101.5</v>
      </c>
      <c r="AG121" s="132">
        <v>100.86</v>
      </c>
      <c r="AH121" s="132">
        <v>100.86</v>
      </c>
      <c r="AI121" s="132">
        <v>101.5</v>
      </c>
      <c r="AJ121" s="56">
        <v>47.78</v>
      </c>
      <c r="AK121" s="132">
        <v>38.78</v>
      </c>
      <c r="AL121" s="132">
        <v>47.78</v>
      </c>
      <c r="AM121" s="136">
        <v>47.78</v>
      </c>
      <c r="AN121" s="14"/>
    </row>
    <row r="122" spans="1:40" s="129" customFormat="1" ht="36" customHeight="1" x14ac:dyDescent="0.3">
      <c r="A122" s="36"/>
      <c r="B122" s="37" t="s">
        <v>176</v>
      </c>
      <c r="C122" s="38" t="s">
        <v>85</v>
      </c>
      <c r="D122" s="135">
        <v>70.039999999999992</v>
      </c>
      <c r="E122" s="77">
        <v>76.680000000000007</v>
      </c>
      <c r="F122" s="77">
        <v>67.679999999999993</v>
      </c>
      <c r="G122" s="77">
        <v>67.039999999999992</v>
      </c>
      <c r="H122" s="41">
        <v>109.48029697315822</v>
      </c>
      <c r="I122" s="41">
        <v>96.630496858937747</v>
      </c>
      <c r="J122" s="41">
        <v>99.054373522458619</v>
      </c>
      <c r="K122" s="44"/>
      <c r="L122" s="77">
        <v>3.79</v>
      </c>
      <c r="M122" s="78">
        <v>2.0499999999999998</v>
      </c>
      <c r="N122" s="78">
        <v>2.0499999999999998</v>
      </c>
      <c r="O122" s="78">
        <v>2.0499999999999998</v>
      </c>
      <c r="P122" s="131">
        <v>3.63</v>
      </c>
      <c r="Q122" s="132">
        <v>3.4</v>
      </c>
      <c r="R122" s="132">
        <v>3.4</v>
      </c>
      <c r="S122" s="132">
        <v>3.4</v>
      </c>
      <c r="T122" s="131">
        <v>2.0699999999999998</v>
      </c>
      <c r="U122" s="132">
        <v>2.0699999999999998</v>
      </c>
      <c r="V122" s="132">
        <v>2.0699999999999998</v>
      </c>
      <c r="W122" s="132">
        <v>2.0699999999999998</v>
      </c>
      <c r="X122" s="131"/>
      <c r="Y122" s="132"/>
      <c r="Z122" s="132"/>
      <c r="AA122" s="132"/>
      <c r="AB122" s="133">
        <v>4.3600000000000003</v>
      </c>
      <c r="AC122" s="134">
        <v>4.3600000000000003</v>
      </c>
      <c r="AD122" s="134">
        <v>4.3600000000000003</v>
      </c>
      <c r="AE122" s="134">
        <v>4.3600000000000003</v>
      </c>
      <c r="AF122" s="131">
        <v>24.7</v>
      </c>
      <c r="AG122" s="132">
        <v>24.31</v>
      </c>
      <c r="AH122" s="132">
        <v>24.31</v>
      </c>
      <c r="AI122" s="132">
        <v>23.67</v>
      </c>
      <c r="AJ122" s="130">
        <v>31.49</v>
      </c>
      <c r="AK122" s="132">
        <v>40.49</v>
      </c>
      <c r="AL122" s="132">
        <v>31.49</v>
      </c>
      <c r="AM122" s="70">
        <v>31.49</v>
      </c>
      <c r="AN122" s="14"/>
    </row>
    <row r="123" spans="1:40" s="129" customFormat="1" ht="36" customHeight="1" x14ac:dyDescent="0.3">
      <c r="A123" s="36"/>
      <c r="B123" s="37" t="s">
        <v>177</v>
      </c>
      <c r="C123" s="38" t="s">
        <v>85</v>
      </c>
      <c r="D123" s="128">
        <v>1024.23</v>
      </c>
      <c r="E123" s="56">
        <v>1027.1000000000001</v>
      </c>
      <c r="F123" s="56">
        <v>1024.8400000000001</v>
      </c>
      <c r="G123" s="130">
        <v>1024.8400000000001</v>
      </c>
      <c r="H123" s="41">
        <v>100.28021049959483</v>
      </c>
      <c r="I123" s="41">
        <v>100.05955693545397</v>
      </c>
      <c r="J123" s="41">
        <v>100</v>
      </c>
      <c r="K123" s="44"/>
      <c r="L123" s="77">
        <v>18.11</v>
      </c>
      <c r="M123" s="78">
        <v>18.11</v>
      </c>
      <c r="N123" s="78">
        <v>18.11</v>
      </c>
      <c r="O123" s="78">
        <v>18.11</v>
      </c>
      <c r="P123" s="131">
        <v>7.7</v>
      </c>
      <c r="Q123" s="132">
        <v>7.7</v>
      </c>
      <c r="R123" s="132">
        <v>7.7</v>
      </c>
      <c r="S123" s="132">
        <v>7.7</v>
      </c>
      <c r="T123" s="131">
        <v>6.18</v>
      </c>
      <c r="U123" s="132">
        <v>6.18</v>
      </c>
      <c r="V123" s="132">
        <v>6.18</v>
      </c>
      <c r="W123" s="132">
        <v>6.18</v>
      </c>
      <c r="X123" s="131">
        <v>3.47</v>
      </c>
      <c r="Y123" s="132">
        <v>3.47</v>
      </c>
      <c r="Z123" s="132">
        <v>3.47</v>
      </c>
      <c r="AA123" s="132">
        <v>3.47</v>
      </c>
      <c r="AB123" s="133">
        <v>18.97</v>
      </c>
      <c r="AC123" s="134">
        <v>18.97</v>
      </c>
      <c r="AD123" s="134">
        <v>18.97</v>
      </c>
      <c r="AE123" s="134">
        <v>18.97</v>
      </c>
      <c r="AF123" s="131">
        <v>179.11</v>
      </c>
      <c r="AG123" s="132">
        <v>179.72</v>
      </c>
      <c r="AH123" s="132">
        <v>179.72</v>
      </c>
      <c r="AI123" s="132">
        <v>179.72</v>
      </c>
      <c r="AJ123" s="130">
        <v>790.69</v>
      </c>
      <c r="AK123" s="132">
        <v>792.95</v>
      </c>
      <c r="AL123" s="132">
        <v>790.69</v>
      </c>
      <c r="AM123" s="132">
        <v>790.69</v>
      </c>
      <c r="AN123" s="14"/>
    </row>
    <row r="124" spans="1:40" s="35" customFormat="1" ht="45.75" customHeight="1" x14ac:dyDescent="0.3">
      <c r="A124" s="46">
        <v>3</v>
      </c>
      <c r="B124" s="72" t="s">
        <v>178</v>
      </c>
      <c r="C124" s="48" t="s">
        <v>85</v>
      </c>
      <c r="D124" s="127">
        <v>48.589999999999996</v>
      </c>
      <c r="E124" s="137">
        <v>50.209999999999994</v>
      </c>
      <c r="F124" s="137">
        <v>50.209999999999994</v>
      </c>
      <c r="G124" s="137">
        <v>78.45</v>
      </c>
      <c r="H124" s="28">
        <v>103.33401934554435</v>
      </c>
      <c r="I124" s="28">
        <v>103.33401934554435</v>
      </c>
      <c r="J124" s="28">
        <v>156.24377614021111</v>
      </c>
      <c r="K124" s="32"/>
      <c r="L124" s="117">
        <v>1.79</v>
      </c>
      <c r="M124" s="118">
        <v>1.79</v>
      </c>
      <c r="N124" s="118">
        <v>1.79</v>
      </c>
      <c r="O124" s="118">
        <v>3.98</v>
      </c>
      <c r="P124" s="138">
        <v>38</v>
      </c>
      <c r="Q124" s="139">
        <v>38.04</v>
      </c>
      <c r="R124" s="139">
        <v>38.04</v>
      </c>
      <c r="S124" s="139">
        <v>44.92</v>
      </c>
      <c r="T124" s="138">
        <v>2.98</v>
      </c>
      <c r="U124" s="139">
        <v>2.98</v>
      </c>
      <c r="V124" s="139">
        <v>2.98</v>
      </c>
      <c r="W124" s="139">
        <v>7.38</v>
      </c>
      <c r="X124" s="30"/>
      <c r="Y124" s="31"/>
      <c r="Z124" s="31"/>
      <c r="AA124" s="140">
        <v>1.86</v>
      </c>
      <c r="AB124" s="138">
        <v>0.7</v>
      </c>
      <c r="AC124" s="139">
        <v>0.7</v>
      </c>
      <c r="AD124" s="139">
        <v>0.7</v>
      </c>
      <c r="AE124" s="139">
        <v>0.7</v>
      </c>
      <c r="AF124" s="138">
        <v>3.61</v>
      </c>
      <c r="AG124" s="139">
        <v>5.19</v>
      </c>
      <c r="AH124" s="139">
        <v>5.19</v>
      </c>
      <c r="AI124" s="139">
        <v>14.5</v>
      </c>
      <c r="AJ124" s="141">
        <v>1.51</v>
      </c>
      <c r="AK124" s="142">
        <v>1.51</v>
      </c>
      <c r="AL124" s="142">
        <v>1.51</v>
      </c>
      <c r="AM124" s="142">
        <v>5.1100000000000003</v>
      </c>
      <c r="AN124" s="18"/>
    </row>
    <row r="125" spans="1:40" s="35" customFormat="1" ht="45.75" hidden="1" customHeight="1" x14ac:dyDescent="0.3">
      <c r="A125" s="46">
        <v>4</v>
      </c>
      <c r="B125" s="47" t="s">
        <v>179</v>
      </c>
      <c r="C125" s="48" t="s">
        <v>85</v>
      </c>
      <c r="D125" s="120"/>
      <c r="E125" s="73"/>
      <c r="F125" s="73"/>
      <c r="G125" s="73"/>
      <c r="H125" s="41"/>
      <c r="I125" s="41"/>
      <c r="J125" s="41"/>
      <c r="K125" s="44"/>
      <c r="L125" s="30"/>
      <c r="M125" s="31"/>
      <c r="N125" s="31"/>
      <c r="O125" s="31"/>
      <c r="P125" s="143"/>
      <c r="Q125" s="144"/>
      <c r="R125" s="144"/>
      <c r="S125" s="144"/>
      <c r="T125" s="143"/>
      <c r="U125" s="144"/>
      <c r="V125" s="144"/>
      <c r="W125" s="144"/>
      <c r="X125" s="30"/>
      <c r="Y125" s="31"/>
      <c r="Z125" s="31"/>
      <c r="AA125" s="31"/>
      <c r="AB125" s="143"/>
      <c r="AC125" s="144"/>
      <c r="AD125" s="144"/>
      <c r="AE125" s="144"/>
      <c r="AF125" s="143"/>
      <c r="AG125" s="144"/>
      <c r="AH125" s="144"/>
      <c r="AI125" s="144"/>
      <c r="AJ125" s="59"/>
      <c r="AK125" s="144"/>
      <c r="AL125" s="144"/>
      <c r="AM125" s="34"/>
      <c r="AN125" s="18"/>
    </row>
    <row r="126" spans="1:40" s="129" customFormat="1" ht="40.5" hidden="1" customHeight="1" x14ac:dyDescent="0.3">
      <c r="A126" s="36"/>
      <c r="B126" s="37" t="s">
        <v>180</v>
      </c>
      <c r="C126" s="38" t="s">
        <v>85</v>
      </c>
      <c r="D126" s="135"/>
      <c r="E126" s="77"/>
      <c r="F126" s="77"/>
      <c r="G126" s="77"/>
      <c r="H126" s="41"/>
      <c r="I126" s="41"/>
      <c r="J126" s="41"/>
      <c r="K126" s="44"/>
      <c r="L126" s="40"/>
      <c r="M126" s="42"/>
      <c r="N126" s="42"/>
      <c r="O126" s="42"/>
      <c r="P126" s="145"/>
      <c r="Q126" s="146"/>
      <c r="R126" s="146"/>
      <c r="S126" s="146"/>
      <c r="T126" s="145"/>
      <c r="U126" s="146"/>
      <c r="V126" s="146"/>
      <c r="W126" s="146"/>
      <c r="X126" s="40"/>
      <c r="Y126" s="42"/>
      <c r="Z126" s="42"/>
      <c r="AA126" s="42"/>
      <c r="AB126" s="145"/>
      <c r="AC126" s="146"/>
      <c r="AD126" s="146"/>
      <c r="AE126" s="146"/>
      <c r="AF126" s="145"/>
      <c r="AG126" s="146"/>
      <c r="AH126" s="146"/>
      <c r="AI126" s="146"/>
      <c r="AJ126" s="55"/>
      <c r="AK126" s="146"/>
      <c r="AL126" s="146"/>
      <c r="AM126" s="34"/>
      <c r="AN126" s="14"/>
    </row>
    <row r="127" spans="1:40" s="129" customFormat="1" ht="40.5" hidden="1" customHeight="1" x14ac:dyDescent="0.3">
      <c r="A127" s="36"/>
      <c r="B127" s="37" t="s">
        <v>181</v>
      </c>
      <c r="C127" s="38" t="s">
        <v>85</v>
      </c>
      <c r="D127" s="135"/>
      <c r="E127" s="77"/>
      <c r="F127" s="77"/>
      <c r="G127" s="77"/>
      <c r="H127" s="41"/>
      <c r="I127" s="41"/>
      <c r="J127" s="41"/>
      <c r="K127" s="44"/>
      <c r="L127" s="40"/>
      <c r="M127" s="42"/>
      <c r="N127" s="42"/>
      <c r="O127" s="42"/>
      <c r="P127" s="145"/>
      <c r="Q127" s="146"/>
      <c r="R127" s="146"/>
      <c r="S127" s="146"/>
      <c r="T127" s="145"/>
      <c r="U127" s="146"/>
      <c r="V127" s="146"/>
      <c r="W127" s="146"/>
      <c r="X127" s="40"/>
      <c r="Y127" s="42"/>
      <c r="Z127" s="42"/>
      <c r="AA127" s="42"/>
      <c r="AB127" s="145"/>
      <c r="AC127" s="146"/>
      <c r="AD127" s="146"/>
      <c r="AE127" s="146"/>
      <c r="AF127" s="145"/>
      <c r="AG127" s="146"/>
      <c r="AH127" s="146"/>
      <c r="AI127" s="146"/>
      <c r="AJ127" s="55"/>
      <c r="AK127" s="146"/>
      <c r="AL127" s="146"/>
      <c r="AM127" s="34"/>
      <c r="AN127" s="14"/>
    </row>
    <row r="128" spans="1:40" s="129" customFormat="1" ht="40.5" hidden="1" customHeight="1" x14ac:dyDescent="0.3">
      <c r="A128" s="36"/>
      <c r="B128" s="37" t="s">
        <v>182</v>
      </c>
      <c r="C128" s="38" t="s">
        <v>85</v>
      </c>
      <c r="D128" s="135"/>
      <c r="E128" s="77"/>
      <c r="F128" s="77"/>
      <c r="G128" s="77"/>
      <c r="H128" s="41"/>
      <c r="I128" s="41"/>
      <c r="J128" s="41"/>
      <c r="K128" s="44"/>
      <c r="L128" s="40"/>
      <c r="M128" s="42"/>
      <c r="N128" s="42"/>
      <c r="O128" s="42"/>
      <c r="P128" s="145"/>
      <c r="Q128" s="146"/>
      <c r="R128" s="146"/>
      <c r="S128" s="146"/>
      <c r="T128" s="145"/>
      <c r="U128" s="146"/>
      <c r="V128" s="146"/>
      <c r="W128" s="146"/>
      <c r="X128" s="40"/>
      <c r="Y128" s="42"/>
      <c r="Z128" s="42"/>
      <c r="AA128" s="42"/>
      <c r="AB128" s="145"/>
      <c r="AC128" s="146"/>
      <c r="AD128" s="146"/>
      <c r="AE128" s="146"/>
      <c r="AF128" s="145"/>
      <c r="AG128" s="146"/>
      <c r="AH128" s="146"/>
      <c r="AI128" s="146"/>
      <c r="AJ128" s="55"/>
      <c r="AK128" s="146"/>
      <c r="AL128" s="146"/>
      <c r="AM128" s="34"/>
      <c r="AN128" s="14"/>
    </row>
    <row r="129" spans="1:40" s="129" customFormat="1" ht="40.5" hidden="1" customHeight="1" x14ac:dyDescent="0.3">
      <c r="A129" s="36"/>
      <c r="B129" s="37" t="s">
        <v>183</v>
      </c>
      <c r="C129" s="38" t="s">
        <v>85</v>
      </c>
      <c r="D129" s="135"/>
      <c r="E129" s="77"/>
      <c r="F129" s="77"/>
      <c r="G129" s="77"/>
      <c r="H129" s="41"/>
      <c r="I129" s="41"/>
      <c r="J129" s="41"/>
      <c r="K129" s="44"/>
      <c r="L129" s="40"/>
      <c r="M129" s="42"/>
      <c r="N129" s="42"/>
      <c r="O129" s="42"/>
      <c r="P129" s="147"/>
      <c r="Q129" s="148"/>
      <c r="R129" s="148"/>
      <c r="S129" s="148"/>
      <c r="T129" s="147"/>
      <c r="U129" s="148"/>
      <c r="V129" s="148"/>
      <c r="W129" s="148"/>
      <c r="X129" s="40"/>
      <c r="Y129" s="42"/>
      <c r="Z129" s="42"/>
      <c r="AA129" s="42"/>
      <c r="AB129" s="147"/>
      <c r="AC129" s="148"/>
      <c r="AD129" s="148"/>
      <c r="AE129" s="148"/>
      <c r="AF129" s="147"/>
      <c r="AG129" s="148"/>
      <c r="AH129" s="148"/>
      <c r="AI129" s="148"/>
      <c r="AJ129" s="55"/>
      <c r="AK129" s="148"/>
      <c r="AL129" s="148"/>
      <c r="AM129" s="34"/>
      <c r="AN129" s="14"/>
    </row>
    <row r="130" spans="1:40" s="35" customFormat="1" ht="45.75" customHeight="1" x14ac:dyDescent="0.3">
      <c r="A130" s="46">
        <v>4</v>
      </c>
      <c r="B130" s="72" t="s">
        <v>184</v>
      </c>
      <c r="C130" s="48" t="s">
        <v>85</v>
      </c>
      <c r="D130" s="127">
        <v>2733.47</v>
      </c>
      <c r="E130" s="65">
        <v>2723.9599999999996</v>
      </c>
      <c r="F130" s="67">
        <v>2735.22</v>
      </c>
      <c r="G130" s="137">
        <v>2735.86</v>
      </c>
      <c r="H130" s="28">
        <v>99.652090566203384</v>
      </c>
      <c r="I130" s="28">
        <v>100.06402118918444</v>
      </c>
      <c r="J130" s="28">
        <v>100.02339848348581</v>
      </c>
      <c r="K130" s="32"/>
      <c r="L130" s="65">
        <v>30.33</v>
      </c>
      <c r="M130" s="149">
        <v>32.07</v>
      </c>
      <c r="N130" s="149">
        <v>32.07</v>
      </c>
      <c r="O130" s="149">
        <v>32.07</v>
      </c>
      <c r="P130" s="65">
        <v>18.559999999999999</v>
      </c>
      <c r="Q130" s="149">
        <v>18.79</v>
      </c>
      <c r="R130" s="149">
        <v>18.79</v>
      </c>
      <c r="S130" s="149">
        <v>18.79</v>
      </c>
      <c r="T130" s="65">
        <v>8.34</v>
      </c>
      <c r="U130" s="66">
        <v>8.34</v>
      </c>
      <c r="V130" s="66">
        <v>8.34</v>
      </c>
      <c r="W130" s="66">
        <v>8.34</v>
      </c>
      <c r="X130" s="137">
        <v>29.62</v>
      </c>
      <c r="Y130" s="149">
        <v>29.62</v>
      </c>
      <c r="Z130" s="149">
        <v>29.62</v>
      </c>
      <c r="AA130" s="149">
        <v>29.62</v>
      </c>
      <c r="AB130" s="137">
        <v>69.88</v>
      </c>
      <c r="AC130" s="66">
        <v>69.88</v>
      </c>
      <c r="AD130" s="66">
        <v>69.88</v>
      </c>
      <c r="AE130" s="66">
        <v>69.88</v>
      </c>
      <c r="AF130" s="65">
        <v>226.21</v>
      </c>
      <c r="AG130" s="66">
        <v>225.99</v>
      </c>
      <c r="AH130" s="66">
        <v>225.99</v>
      </c>
      <c r="AI130" s="66">
        <v>226.63000000000002</v>
      </c>
      <c r="AJ130" s="65">
        <v>2350.5300000000002</v>
      </c>
      <c r="AK130" s="66">
        <v>2339.27</v>
      </c>
      <c r="AL130" s="66">
        <v>2350.5300000000002</v>
      </c>
      <c r="AM130" s="66">
        <v>2350.5300000000002</v>
      </c>
      <c r="AN130" s="18"/>
    </row>
    <row r="131" spans="1:40" s="129" customFormat="1" ht="39.75" customHeight="1" x14ac:dyDescent="0.3">
      <c r="A131" s="36"/>
      <c r="B131" s="37" t="s">
        <v>185</v>
      </c>
      <c r="C131" s="38" t="s">
        <v>85</v>
      </c>
      <c r="D131" s="150">
        <v>2673.75</v>
      </c>
      <c r="E131" s="57">
        <v>2664.24</v>
      </c>
      <c r="F131" s="57">
        <v>2675.5</v>
      </c>
      <c r="G131" s="56">
        <v>2676.1400000000003</v>
      </c>
      <c r="H131" s="41">
        <v>99.64431977559606</v>
      </c>
      <c r="I131" s="41">
        <v>100.06545114539504</v>
      </c>
      <c r="J131" s="41">
        <v>100.02392076247432</v>
      </c>
      <c r="K131" s="44"/>
      <c r="L131" s="64">
        <v>30.33</v>
      </c>
      <c r="M131" s="151">
        <v>32.07</v>
      </c>
      <c r="N131" s="151">
        <v>32.07</v>
      </c>
      <c r="O131" s="151">
        <v>32.07</v>
      </c>
      <c r="P131" s="152">
        <v>17.809999999999999</v>
      </c>
      <c r="Q131" s="153">
        <v>18.04</v>
      </c>
      <c r="R131" s="153">
        <v>18.04</v>
      </c>
      <c r="S131" s="153">
        <v>18.04</v>
      </c>
      <c r="T131" s="152">
        <v>8.34</v>
      </c>
      <c r="U131" s="153">
        <v>8.34</v>
      </c>
      <c r="V131" s="153">
        <v>8.34</v>
      </c>
      <c r="W131" s="153">
        <v>8.34</v>
      </c>
      <c r="X131" s="44">
        <v>28.41</v>
      </c>
      <c r="Y131" s="45">
        <v>28.41</v>
      </c>
      <c r="Z131" s="45">
        <v>28.41</v>
      </c>
      <c r="AA131" s="45">
        <v>28.41</v>
      </c>
      <c r="AB131" s="154">
        <v>68.44</v>
      </c>
      <c r="AC131" s="155">
        <v>68.44</v>
      </c>
      <c r="AD131" s="155">
        <v>68.44</v>
      </c>
      <c r="AE131" s="155">
        <v>68.44</v>
      </c>
      <c r="AF131" s="119">
        <v>215.66</v>
      </c>
      <c r="AG131" s="45">
        <v>215.44</v>
      </c>
      <c r="AH131" s="45">
        <v>215.44</v>
      </c>
      <c r="AI131" s="45">
        <v>216.08</v>
      </c>
      <c r="AJ131" s="156">
        <v>2304.7600000000002</v>
      </c>
      <c r="AK131" s="45">
        <v>2293.5</v>
      </c>
      <c r="AL131" s="45">
        <v>2304.7600000000002</v>
      </c>
      <c r="AM131" s="70">
        <v>2304.7600000000002</v>
      </c>
      <c r="AN131" s="14"/>
    </row>
    <row r="132" spans="1:40" s="129" customFormat="1" ht="39.75" customHeight="1" x14ac:dyDescent="0.3">
      <c r="A132" s="36"/>
      <c r="B132" s="49" t="s">
        <v>186</v>
      </c>
      <c r="C132" s="38" t="s">
        <v>85</v>
      </c>
      <c r="D132" s="128">
        <v>59.720000000000006</v>
      </c>
      <c r="E132" s="57">
        <v>59.720000000000006</v>
      </c>
      <c r="F132" s="57">
        <v>59.720000000000006</v>
      </c>
      <c r="G132" s="130">
        <v>59.720000000000006</v>
      </c>
      <c r="H132" s="41">
        <v>100</v>
      </c>
      <c r="I132" s="41">
        <v>100</v>
      </c>
      <c r="J132" s="41">
        <v>100</v>
      </c>
      <c r="K132" s="44"/>
      <c r="L132" s="40"/>
      <c r="M132" s="42"/>
      <c r="N132" s="42"/>
      <c r="O132" s="42"/>
      <c r="P132" s="154">
        <v>0.75</v>
      </c>
      <c r="Q132" s="155">
        <v>0.75</v>
      </c>
      <c r="R132" s="155">
        <v>0.75</v>
      </c>
      <c r="S132" s="155">
        <v>0.75</v>
      </c>
      <c r="T132" s="40"/>
      <c r="U132" s="42"/>
      <c r="V132" s="42"/>
      <c r="W132" s="42"/>
      <c r="X132" s="119">
        <v>1.21</v>
      </c>
      <c r="Y132" s="157">
        <v>1.21</v>
      </c>
      <c r="Z132" s="157">
        <v>1.21</v>
      </c>
      <c r="AA132" s="157">
        <v>1.21</v>
      </c>
      <c r="AB132" s="154">
        <v>1.44</v>
      </c>
      <c r="AC132" s="155">
        <v>1.44</v>
      </c>
      <c r="AD132" s="155">
        <v>1.44</v>
      </c>
      <c r="AE132" s="155">
        <v>1.44</v>
      </c>
      <c r="AF132" s="119">
        <v>10.55</v>
      </c>
      <c r="AG132" s="157">
        <v>10.55</v>
      </c>
      <c r="AH132" s="157">
        <v>10.55</v>
      </c>
      <c r="AI132" s="157">
        <v>10.55</v>
      </c>
      <c r="AJ132" s="44">
        <v>45.77</v>
      </c>
      <c r="AK132" s="45">
        <v>45.77</v>
      </c>
      <c r="AL132" s="45">
        <v>45.77</v>
      </c>
      <c r="AM132" s="70">
        <v>45.77</v>
      </c>
      <c r="AN132" s="14"/>
    </row>
    <row r="133" spans="1:40" s="35" customFormat="1" ht="45.75" hidden="1" customHeight="1" x14ac:dyDescent="0.3">
      <c r="A133" s="46">
        <v>6</v>
      </c>
      <c r="B133" s="127" t="s">
        <v>187</v>
      </c>
      <c r="C133" s="48" t="s">
        <v>188</v>
      </c>
      <c r="D133" s="38"/>
      <c r="E133" s="44"/>
      <c r="F133" s="44"/>
      <c r="G133" s="44"/>
      <c r="H133" s="41"/>
      <c r="I133" s="41"/>
      <c r="J133" s="41"/>
      <c r="K133" s="44"/>
      <c r="L133" s="158"/>
      <c r="M133" s="159"/>
      <c r="N133" s="159"/>
      <c r="O133" s="159"/>
      <c r="P133" s="158"/>
      <c r="Q133" s="159"/>
      <c r="R133" s="159"/>
      <c r="S133" s="159"/>
      <c r="T133" s="158"/>
      <c r="U133" s="159"/>
      <c r="V133" s="159"/>
      <c r="W133" s="159"/>
      <c r="X133" s="158"/>
      <c r="Y133" s="159"/>
      <c r="Z133" s="159"/>
      <c r="AA133" s="159"/>
      <c r="AB133" s="158"/>
      <c r="AC133" s="159"/>
      <c r="AD133" s="159"/>
      <c r="AE133" s="159"/>
      <c r="AF133" s="158"/>
      <c r="AG133" s="159"/>
      <c r="AH133" s="159"/>
      <c r="AI133" s="159"/>
      <c r="AJ133" s="59"/>
      <c r="AK133" s="159"/>
      <c r="AL133" s="159"/>
      <c r="AM133" s="34"/>
      <c r="AN133" s="18"/>
    </row>
    <row r="134" spans="1:40" s="35" customFormat="1" ht="45.75" customHeight="1" x14ac:dyDescent="0.3">
      <c r="A134" s="46" t="s">
        <v>189</v>
      </c>
      <c r="B134" s="72" t="s">
        <v>190</v>
      </c>
      <c r="C134" s="48"/>
      <c r="D134" s="38"/>
      <c r="E134" s="44"/>
      <c r="F134" s="44"/>
      <c r="G134" s="44"/>
      <c r="H134" s="41"/>
      <c r="I134" s="41"/>
      <c r="J134" s="41"/>
      <c r="K134" s="44"/>
      <c r="L134" s="30"/>
      <c r="M134" s="31"/>
      <c r="N134" s="31"/>
      <c r="O134" s="31"/>
      <c r="P134" s="30"/>
      <c r="Q134" s="31"/>
      <c r="R134" s="31"/>
      <c r="S134" s="31"/>
      <c r="T134" s="30"/>
      <c r="U134" s="31"/>
      <c r="V134" s="31"/>
      <c r="W134" s="31"/>
      <c r="X134" s="30"/>
      <c r="Y134" s="31"/>
      <c r="Z134" s="31"/>
      <c r="AA134" s="31"/>
      <c r="AB134" s="30"/>
      <c r="AC134" s="31"/>
      <c r="AD134" s="31"/>
      <c r="AE134" s="31"/>
      <c r="AF134" s="30"/>
      <c r="AG134" s="31"/>
      <c r="AH134" s="31"/>
      <c r="AI134" s="31"/>
      <c r="AJ134" s="59"/>
      <c r="AK134" s="31"/>
      <c r="AL134" s="31"/>
      <c r="AM134" s="34"/>
      <c r="AN134" s="18"/>
    </row>
    <row r="135" spans="1:40" ht="55.5" customHeight="1" x14ac:dyDescent="0.3">
      <c r="A135" s="36"/>
      <c r="B135" s="49" t="s">
        <v>191</v>
      </c>
      <c r="C135" s="38" t="s">
        <v>28</v>
      </c>
      <c r="D135" s="60">
        <v>100</v>
      </c>
      <c r="E135" s="58">
        <v>100</v>
      </c>
      <c r="F135" s="58">
        <v>100</v>
      </c>
      <c r="G135" s="58">
        <v>100</v>
      </c>
      <c r="H135" s="41">
        <v>100</v>
      </c>
      <c r="I135" s="41">
        <v>100</v>
      </c>
      <c r="J135" s="41">
        <v>100</v>
      </c>
      <c r="K135" s="44"/>
      <c r="L135" s="40"/>
      <c r="M135" s="42"/>
      <c r="N135" s="42"/>
      <c r="O135" s="42"/>
      <c r="P135" s="40"/>
      <c r="Q135" s="42"/>
      <c r="R135" s="42"/>
      <c r="S135" s="42"/>
      <c r="T135" s="40"/>
      <c r="U135" s="42"/>
      <c r="V135" s="42"/>
      <c r="W135" s="42"/>
      <c r="X135" s="40"/>
      <c r="Y135" s="42"/>
      <c r="Z135" s="42"/>
      <c r="AA135" s="42"/>
      <c r="AB135" s="40"/>
      <c r="AC135" s="42"/>
      <c r="AD135" s="42"/>
      <c r="AE135" s="42"/>
      <c r="AF135" s="40"/>
      <c r="AG135" s="42"/>
      <c r="AH135" s="42"/>
      <c r="AI135" s="42"/>
      <c r="AJ135" s="55"/>
      <c r="AK135" s="42"/>
      <c r="AL135" s="42"/>
      <c r="AM135" s="34"/>
    </row>
    <row r="136" spans="1:40" ht="55.5" customHeight="1" x14ac:dyDescent="0.3">
      <c r="A136" s="36"/>
      <c r="B136" s="49" t="s">
        <v>192</v>
      </c>
      <c r="C136" s="38" t="s">
        <v>28</v>
      </c>
      <c r="D136" s="60">
        <v>100</v>
      </c>
      <c r="E136" s="58">
        <v>100</v>
      </c>
      <c r="F136" s="58">
        <v>100</v>
      </c>
      <c r="G136" s="58">
        <v>100</v>
      </c>
      <c r="H136" s="41">
        <v>100</v>
      </c>
      <c r="I136" s="41">
        <v>100</v>
      </c>
      <c r="J136" s="41">
        <v>100</v>
      </c>
      <c r="K136" s="44"/>
      <c r="L136" s="40"/>
      <c r="M136" s="42"/>
      <c r="N136" s="42"/>
      <c r="O136" s="42"/>
      <c r="P136" s="40"/>
      <c r="Q136" s="42"/>
      <c r="R136" s="42"/>
      <c r="S136" s="42"/>
      <c r="T136" s="40"/>
      <c r="U136" s="42"/>
      <c r="V136" s="42"/>
      <c r="W136" s="42"/>
      <c r="X136" s="40"/>
      <c r="Y136" s="42"/>
      <c r="Z136" s="42"/>
      <c r="AA136" s="42"/>
      <c r="AB136" s="40"/>
      <c r="AC136" s="42"/>
      <c r="AD136" s="42"/>
      <c r="AE136" s="42"/>
      <c r="AF136" s="40"/>
      <c r="AG136" s="42"/>
      <c r="AH136" s="42"/>
      <c r="AI136" s="42"/>
      <c r="AJ136" s="55"/>
      <c r="AK136" s="42"/>
      <c r="AL136" s="42"/>
      <c r="AM136" s="34"/>
    </row>
    <row r="137" spans="1:40" ht="45.75" customHeight="1" x14ac:dyDescent="0.3">
      <c r="A137" s="36"/>
      <c r="B137" s="49" t="s">
        <v>193</v>
      </c>
      <c r="C137" s="38" t="s">
        <v>194</v>
      </c>
      <c r="D137" s="60">
        <v>2</v>
      </c>
      <c r="E137" s="58">
        <v>1</v>
      </c>
      <c r="F137" s="58">
        <v>1</v>
      </c>
      <c r="G137" s="58">
        <v>1</v>
      </c>
      <c r="H137" s="41">
        <v>50</v>
      </c>
      <c r="I137" s="41">
        <v>50</v>
      </c>
      <c r="J137" s="41">
        <v>100</v>
      </c>
      <c r="K137" s="58"/>
      <c r="L137" s="58"/>
      <c r="M137" s="69"/>
      <c r="N137" s="69"/>
      <c r="O137" s="69"/>
      <c r="P137" s="58"/>
      <c r="Q137" s="69"/>
      <c r="R137" s="69"/>
      <c r="S137" s="69"/>
      <c r="T137" s="58"/>
      <c r="U137" s="69"/>
      <c r="V137" s="69"/>
      <c r="W137" s="69"/>
      <c r="X137" s="58"/>
      <c r="Y137" s="69"/>
      <c r="Z137" s="69"/>
      <c r="AA137" s="69"/>
      <c r="AB137" s="58"/>
      <c r="AC137" s="69"/>
      <c r="AD137" s="69"/>
      <c r="AE137" s="69"/>
      <c r="AF137" s="58">
        <v>1</v>
      </c>
      <c r="AG137" s="69">
        <v>1</v>
      </c>
      <c r="AH137" s="69">
        <v>1</v>
      </c>
      <c r="AI137" s="69">
        <v>1</v>
      </c>
      <c r="AJ137" s="58">
        <v>1</v>
      </c>
      <c r="AK137" s="69">
        <v>1</v>
      </c>
      <c r="AL137" s="69">
        <v>1</v>
      </c>
      <c r="AM137" s="69">
        <v>1</v>
      </c>
    </row>
    <row r="138" spans="1:40" ht="45.75" customHeight="1" x14ac:dyDescent="0.3">
      <c r="A138" s="36"/>
      <c r="B138" s="49" t="s">
        <v>195</v>
      </c>
      <c r="C138" s="38" t="s">
        <v>194</v>
      </c>
      <c r="D138" s="60">
        <v>1</v>
      </c>
      <c r="E138" s="58"/>
      <c r="F138" s="58"/>
      <c r="G138" s="58">
        <v>2</v>
      </c>
      <c r="H138" s="41">
        <v>0</v>
      </c>
      <c r="I138" s="41">
        <v>0</v>
      </c>
      <c r="J138" s="41"/>
      <c r="K138" s="44"/>
      <c r="L138" s="40"/>
      <c r="M138" s="42"/>
      <c r="N138" s="42"/>
      <c r="O138" s="42"/>
      <c r="P138" s="40"/>
      <c r="Q138" s="42"/>
      <c r="R138" s="42"/>
      <c r="S138" s="42"/>
      <c r="T138" s="40"/>
      <c r="U138" s="42"/>
      <c r="V138" s="42"/>
      <c r="W138" s="42"/>
      <c r="X138" s="40"/>
      <c r="Y138" s="42"/>
      <c r="Z138" s="42"/>
      <c r="AA138" s="42"/>
      <c r="AB138" s="40"/>
      <c r="AC138" s="42"/>
      <c r="AD138" s="42"/>
      <c r="AE138" s="42"/>
      <c r="AF138" s="58">
        <v>1</v>
      </c>
      <c r="AG138" s="69"/>
      <c r="AH138" s="69"/>
      <c r="AI138" s="69">
        <v>1</v>
      </c>
      <c r="AJ138" s="55"/>
      <c r="AK138" s="71"/>
      <c r="AL138" s="71"/>
      <c r="AM138" s="71">
        <v>1</v>
      </c>
    </row>
    <row r="139" spans="1:40" ht="45.75" customHeight="1" x14ac:dyDescent="0.3">
      <c r="A139" s="36"/>
      <c r="B139" s="49" t="s">
        <v>196</v>
      </c>
      <c r="C139" s="38" t="s">
        <v>194</v>
      </c>
      <c r="D139" s="39"/>
      <c r="E139" s="40"/>
      <c r="F139" s="58">
        <v>2</v>
      </c>
      <c r="G139" s="40"/>
      <c r="H139" s="41"/>
      <c r="I139" s="41"/>
      <c r="J139" s="41"/>
      <c r="K139" s="44"/>
      <c r="L139" s="40"/>
      <c r="M139" s="42"/>
      <c r="N139" s="42"/>
      <c r="O139" s="42"/>
      <c r="P139" s="40"/>
      <c r="Q139" s="42"/>
      <c r="R139" s="42"/>
      <c r="S139" s="42"/>
      <c r="T139" s="40"/>
      <c r="U139" s="42"/>
      <c r="V139" s="42"/>
      <c r="W139" s="42"/>
      <c r="X139" s="40"/>
      <c r="Y139" s="42"/>
      <c r="Z139" s="42"/>
      <c r="AA139" s="42"/>
      <c r="AB139" s="40"/>
      <c r="AC139" s="42"/>
      <c r="AD139" s="42"/>
      <c r="AE139" s="42"/>
      <c r="AF139" s="58"/>
      <c r="AG139" s="69"/>
      <c r="AH139" s="69">
        <v>1</v>
      </c>
      <c r="AI139" s="69"/>
      <c r="AJ139" s="57">
        <v>1</v>
      </c>
      <c r="AK139" s="71"/>
      <c r="AL139" s="71">
        <v>1</v>
      </c>
      <c r="AM139" s="71"/>
    </row>
    <row r="140" spans="1:40" ht="45.75" customHeight="1" x14ac:dyDescent="0.3">
      <c r="A140" s="36"/>
      <c r="B140" s="49" t="s">
        <v>197</v>
      </c>
      <c r="C140" s="38" t="s">
        <v>194</v>
      </c>
      <c r="D140" s="39"/>
      <c r="E140" s="58">
        <v>2</v>
      </c>
      <c r="F140" s="40"/>
      <c r="G140" s="40"/>
      <c r="H140" s="41"/>
      <c r="I140" s="41"/>
      <c r="J140" s="41"/>
      <c r="K140" s="44"/>
      <c r="L140" s="40"/>
      <c r="M140" s="42"/>
      <c r="N140" s="42"/>
      <c r="O140" s="42"/>
      <c r="P140" s="40"/>
      <c r="Q140" s="42"/>
      <c r="R140" s="42"/>
      <c r="S140" s="42"/>
      <c r="T140" s="40"/>
      <c r="U140" s="42"/>
      <c r="V140" s="42"/>
      <c r="W140" s="42"/>
      <c r="X140" s="40"/>
      <c r="Y140" s="42"/>
      <c r="Z140" s="42"/>
      <c r="AA140" s="42"/>
      <c r="AB140" s="40"/>
      <c r="AC140" s="42"/>
      <c r="AD140" s="42"/>
      <c r="AE140" s="42"/>
      <c r="AF140" s="58"/>
      <c r="AG140" s="69">
        <v>1</v>
      </c>
      <c r="AH140" s="69"/>
      <c r="AI140" s="69"/>
      <c r="AJ140" s="55"/>
      <c r="AK140" s="71">
        <v>1</v>
      </c>
      <c r="AL140" s="71"/>
      <c r="AM140" s="71"/>
    </row>
    <row r="141" spans="1:40" ht="45.75" hidden="1" customHeight="1" x14ac:dyDescent="0.3">
      <c r="A141" s="36"/>
      <c r="B141" s="49" t="s">
        <v>198</v>
      </c>
      <c r="C141" s="38" t="s">
        <v>194</v>
      </c>
      <c r="D141" s="39"/>
      <c r="E141" s="40"/>
      <c r="F141" s="40"/>
      <c r="G141" s="40"/>
      <c r="H141" s="41"/>
      <c r="I141" s="41"/>
      <c r="J141" s="41"/>
      <c r="K141" s="44"/>
      <c r="L141" s="40"/>
      <c r="M141" s="42"/>
      <c r="N141" s="42"/>
      <c r="O141" s="42"/>
      <c r="P141" s="40"/>
      <c r="Q141" s="42"/>
      <c r="R141" s="42"/>
      <c r="S141" s="42"/>
      <c r="T141" s="40"/>
      <c r="U141" s="42"/>
      <c r="V141" s="42"/>
      <c r="W141" s="42"/>
      <c r="X141" s="40"/>
      <c r="Y141" s="42"/>
      <c r="Z141" s="42"/>
      <c r="AA141" s="42"/>
      <c r="AB141" s="40"/>
      <c r="AC141" s="42"/>
      <c r="AD141" s="42"/>
      <c r="AE141" s="42"/>
      <c r="AF141" s="58"/>
      <c r="AG141" s="69"/>
      <c r="AH141" s="69"/>
      <c r="AI141" s="69"/>
      <c r="AJ141" s="55"/>
      <c r="AK141" s="71"/>
      <c r="AL141" s="71"/>
      <c r="AM141" s="71"/>
    </row>
    <row r="142" spans="1:40" ht="45.75" customHeight="1" x14ac:dyDescent="0.3">
      <c r="A142" s="160"/>
      <c r="B142" s="161" t="s">
        <v>199</v>
      </c>
      <c r="C142" s="162" t="s">
        <v>200</v>
      </c>
      <c r="D142" s="163">
        <v>18.5</v>
      </c>
      <c r="E142" s="164">
        <v>12</v>
      </c>
      <c r="F142" s="164">
        <v>18</v>
      </c>
      <c r="G142" s="164">
        <v>19</v>
      </c>
      <c r="H142" s="164">
        <v>64.86486486486487</v>
      </c>
      <c r="I142" s="164">
        <v>97.297297297297305</v>
      </c>
      <c r="J142" s="164">
        <v>105.55555555555556</v>
      </c>
      <c r="K142" s="165"/>
      <c r="L142" s="165"/>
      <c r="M142" s="166"/>
      <c r="N142" s="166"/>
      <c r="O142" s="166"/>
      <c r="P142" s="165"/>
      <c r="Q142" s="166"/>
      <c r="R142" s="166"/>
      <c r="S142" s="166"/>
      <c r="T142" s="165"/>
      <c r="U142" s="166"/>
      <c r="V142" s="166"/>
      <c r="W142" s="166"/>
      <c r="X142" s="165"/>
      <c r="Y142" s="166"/>
      <c r="Z142" s="166"/>
      <c r="AA142" s="166"/>
      <c r="AB142" s="165"/>
      <c r="AC142" s="166"/>
      <c r="AD142" s="166"/>
      <c r="AE142" s="166"/>
      <c r="AF142" s="164">
        <v>19</v>
      </c>
      <c r="AG142" s="167">
        <v>13</v>
      </c>
      <c r="AH142" s="167">
        <v>18</v>
      </c>
      <c r="AI142" s="167">
        <v>19</v>
      </c>
      <c r="AJ142" s="164">
        <v>18</v>
      </c>
      <c r="AK142" s="167">
        <v>11</v>
      </c>
      <c r="AL142" s="167">
        <v>18</v>
      </c>
      <c r="AM142" s="167">
        <v>19</v>
      </c>
    </row>
  </sheetData>
  <mergeCells count="25">
    <mergeCell ref="A1:B1"/>
    <mergeCell ref="D1:K1"/>
    <mergeCell ref="A3:AM3"/>
    <mergeCell ref="A4:K4"/>
    <mergeCell ref="A6:A8"/>
    <mergeCell ref="B6:B8"/>
    <mergeCell ref="C6:C8"/>
    <mergeCell ref="D6:F6"/>
    <mergeCell ref="G6:G8"/>
    <mergeCell ref="AJ7:AM7"/>
    <mergeCell ref="H6:J6"/>
    <mergeCell ref="K6:K8"/>
    <mergeCell ref="L6:AM6"/>
    <mergeCell ref="D7:D8"/>
    <mergeCell ref="E7:E8"/>
    <mergeCell ref="F7:F8"/>
    <mergeCell ref="T7:W7"/>
    <mergeCell ref="X7:AA7"/>
    <mergeCell ref="AB7:AE7"/>
    <mergeCell ref="AF7:AI7"/>
    <mergeCell ref="H7:H8"/>
    <mergeCell ref="I7:I8"/>
    <mergeCell ref="J7:J8"/>
    <mergeCell ref="L7:O7"/>
    <mergeCell ref="P7:S7"/>
  </mergeCells>
  <printOptions horizontalCentered="1"/>
  <pageMargins left="0" right="0" top="0.39370078740157483" bottom="0.39370078740157483" header="0.51181102362204722" footer="0.19685039370078741"/>
  <pageSetup paperSize="9" scale="60" orientation="portrait" verticalDpi="300" r:id="rId1"/>
  <headerFoot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BK36"/>
  <sheetViews>
    <sheetView zoomScaleNormal="100" workbookViewId="0">
      <selection activeCell="K13" sqref="K13"/>
    </sheetView>
  </sheetViews>
  <sheetFormatPr defaultColWidth="9" defaultRowHeight="18.75" x14ac:dyDescent="0.3"/>
  <cols>
    <col min="1" max="1" width="7.5703125" style="173" customWidth="1"/>
    <col min="2" max="2" width="41.28515625" style="171" customWidth="1"/>
    <col min="3" max="3" width="12.42578125" style="171" customWidth="1"/>
    <col min="4" max="4" width="12" style="172" hidden="1" customWidth="1"/>
    <col min="5" max="7" width="12" style="172" customWidth="1"/>
    <col min="8" max="8" width="12.85546875" style="300" customWidth="1"/>
    <col min="9" max="11" width="12.28515625" style="173" customWidth="1"/>
    <col min="12" max="12" width="13.85546875" style="173" customWidth="1"/>
    <col min="13" max="16" width="10.140625" style="173" hidden="1" customWidth="1"/>
    <col min="17" max="20" width="10.42578125" style="173" hidden="1" customWidth="1"/>
    <col min="21" max="24" width="9.7109375" style="173" hidden="1" customWidth="1"/>
    <col min="25" max="28" width="10.7109375" style="173" hidden="1" customWidth="1"/>
    <col min="29" max="32" width="9.5703125" style="173" hidden="1" customWidth="1"/>
    <col min="33" max="40" width="10.42578125" style="173" hidden="1" customWidth="1"/>
    <col min="41" max="41" width="9.140625" style="173" customWidth="1"/>
    <col min="42" max="63" width="10.28515625" style="173" customWidth="1"/>
    <col min="64" max="16384" width="9" style="16"/>
  </cols>
  <sheetData>
    <row r="1" spans="1:40" ht="18.75" customHeight="1" x14ac:dyDescent="0.3">
      <c r="A1" s="504" t="s">
        <v>201</v>
      </c>
      <c r="B1" s="504"/>
    </row>
    <row r="2" spans="1:40" ht="33" customHeight="1" x14ac:dyDescent="0.3">
      <c r="A2" s="505" t="s">
        <v>202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</row>
    <row r="3" spans="1:40" ht="29.25" customHeight="1" x14ac:dyDescent="0.3">
      <c r="A3" s="506" t="s">
        <v>702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</row>
    <row r="4" spans="1:40" ht="18.75" customHeight="1" x14ac:dyDescent="0.3">
      <c r="A4" s="172"/>
      <c r="B4" s="172"/>
      <c r="C4" s="172"/>
    </row>
    <row r="5" spans="1:40" s="174" customFormat="1" ht="36" customHeight="1" x14ac:dyDescent="0.3">
      <c r="A5" s="507" t="s">
        <v>54</v>
      </c>
      <c r="B5" s="507" t="s">
        <v>4</v>
      </c>
      <c r="C5" s="501" t="s">
        <v>55</v>
      </c>
      <c r="D5" s="501" t="s">
        <v>56</v>
      </c>
      <c r="E5" s="501" t="s">
        <v>7</v>
      </c>
      <c r="F5" s="501"/>
      <c r="G5" s="501"/>
      <c r="H5" s="489" t="s">
        <v>8</v>
      </c>
      <c r="I5" s="508" t="s">
        <v>9</v>
      </c>
      <c r="J5" s="509"/>
      <c r="K5" s="510"/>
      <c r="L5" s="501" t="s">
        <v>57</v>
      </c>
      <c r="M5" s="507" t="s">
        <v>203</v>
      </c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  <c r="AL5" s="507"/>
      <c r="AM5" s="507"/>
      <c r="AN5" s="507"/>
    </row>
    <row r="6" spans="1:40" s="174" customFormat="1" ht="38.25" customHeight="1" x14ac:dyDescent="0.3">
      <c r="A6" s="507"/>
      <c r="B6" s="507"/>
      <c r="C6" s="501"/>
      <c r="D6" s="501"/>
      <c r="E6" s="501" t="s">
        <v>11</v>
      </c>
      <c r="F6" s="501" t="s">
        <v>12</v>
      </c>
      <c r="G6" s="501" t="s">
        <v>13</v>
      </c>
      <c r="H6" s="489"/>
      <c r="I6" s="501" t="s">
        <v>59</v>
      </c>
      <c r="J6" s="501" t="s">
        <v>60</v>
      </c>
      <c r="K6" s="502" t="s">
        <v>61</v>
      </c>
      <c r="L6" s="501"/>
      <c r="M6" s="501" t="s">
        <v>62</v>
      </c>
      <c r="N6" s="501"/>
      <c r="O6" s="501"/>
      <c r="P6" s="501"/>
      <c r="Q6" s="501" t="s">
        <v>63</v>
      </c>
      <c r="R6" s="501"/>
      <c r="S6" s="501"/>
      <c r="T6" s="501"/>
      <c r="U6" s="501" t="s">
        <v>64</v>
      </c>
      <c r="V6" s="501"/>
      <c r="W6" s="501"/>
      <c r="X6" s="501"/>
      <c r="Y6" s="501" t="s">
        <v>65</v>
      </c>
      <c r="Z6" s="501"/>
      <c r="AA6" s="501"/>
      <c r="AB6" s="501"/>
      <c r="AC6" s="501" t="s">
        <v>66</v>
      </c>
      <c r="AD6" s="501"/>
      <c r="AE6" s="501"/>
      <c r="AF6" s="501"/>
      <c r="AG6" s="501" t="s">
        <v>67</v>
      </c>
      <c r="AH6" s="501"/>
      <c r="AI6" s="501"/>
      <c r="AJ6" s="501"/>
      <c r="AK6" s="501" t="s">
        <v>68</v>
      </c>
      <c r="AL6" s="501"/>
      <c r="AM6" s="501"/>
      <c r="AN6" s="501"/>
    </row>
    <row r="7" spans="1:40" s="174" customFormat="1" ht="103.5" customHeight="1" x14ac:dyDescent="0.3">
      <c r="A7" s="507"/>
      <c r="B7" s="507"/>
      <c r="C7" s="501"/>
      <c r="D7" s="501"/>
      <c r="E7" s="501"/>
      <c r="F7" s="501"/>
      <c r="G7" s="501"/>
      <c r="H7" s="489"/>
      <c r="I7" s="501"/>
      <c r="J7" s="501"/>
      <c r="K7" s="503"/>
      <c r="L7" s="501"/>
      <c r="M7" s="25" t="s">
        <v>69</v>
      </c>
      <c r="N7" s="25" t="s">
        <v>12</v>
      </c>
      <c r="O7" s="25" t="s">
        <v>70</v>
      </c>
      <c r="P7" s="25" t="s">
        <v>8</v>
      </c>
      <c r="Q7" s="25" t="s">
        <v>69</v>
      </c>
      <c r="R7" s="25" t="s">
        <v>12</v>
      </c>
      <c r="S7" s="25" t="s">
        <v>70</v>
      </c>
      <c r="T7" s="25" t="s">
        <v>8</v>
      </c>
      <c r="U7" s="25" t="s">
        <v>69</v>
      </c>
      <c r="V7" s="25" t="s">
        <v>12</v>
      </c>
      <c r="W7" s="25" t="s">
        <v>70</v>
      </c>
      <c r="X7" s="25" t="s">
        <v>8</v>
      </c>
      <c r="Y7" s="25" t="s">
        <v>69</v>
      </c>
      <c r="Z7" s="25" t="s">
        <v>12</v>
      </c>
      <c r="AA7" s="25" t="s">
        <v>70</v>
      </c>
      <c r="AB7" s="25" t="s">
        <v>8</v>
      </c>
      <c r="AC7" s="25" t="s">
        <v>69</v>
      </c>
      <c r="AD7" s="25" t="s">
        <v>12</v>
      </c>
      <c r="AE7" s="25" t="s">
        <v>70</v>
      </c>
      <c r="AF7" s="25" t="s">
        <v>8</v>
      </c>
      <c r="AG7" s="25" t="s">
        <v>69</v>
      </c>
      <c r="AH7" s="25" t="s">
        <v>12</v>
      </c>
      <c r="AI7" s="25" t="s">
        <v>70</v>
      </c>
      <c r="AJ7" s="25" t="s">
        <v>8</v>
      </c>
      <c r="AK7" s="25" t="s">
        <v>69</v>
      </c>
      <c r="AL7" s="25" t="s">
        <v>12</v>
      </c>
      <c r="AM7" s="25" t="s">
        <v>70</v>
      </c>
      <c r="AN7" s="25" t="s">
        <v>8</v>
      </c>
    </row>
    <row r="8" spans="1:40" s="174" customFormat="1" ht="54" customHeight="1" x14ac:dyDescent="0.3">
      <c r="A8" s="175" t="s">
        <v>17</v>
      </c>
      <c r="B8" s="176" t="s">
        <v>204</v>
      </c>
      <c r="C8" s="175" t="s">
        <v>22</v>
      </c>
      <c r="D8" s="177">
        <v>258.37819999999999</v>
      </c>
      <c r="E8" s="178">
        <v>633.33699999999999</v>
      </c>
      <c r="F8" s="178">
        <v>285.69</v>
      </c>
      <c r="G8" s="178">
        <v>643.15</v>
      </c>
      <c r="H8" s="439">
        <f>+H9</f>
        <v>657.3</v>
      </c>
      <c r="I8" s="179">
        <v>45.108686212869294</v>
      </c>
      <c r="J8" s="179">
        <v>101.54941208235111</v>
      </c>
      <c r="K8" s="179">
        <f>H8/G8%</f>
        <v>102.20010883930654</v>
      </c>
      <c r="L8" s="180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</row>
    <row r="9" spans="1:40" s="174" customFormat="1" ht="43.5" customHeight="1" x14ac:dyDescent="0.3">
      <c r="A9" s="175">
        <v>1</v>
      </c>
      <c r="B9" s="182" t="s">
        <v>205</v>
      </c>
      <c r="C9" s="175" t="s">
        <v>22</v>
      </c>
      <c r="D9" s="178">
        <v>258.37819999999999</v>
      </c>
      <c r="E9" s="178">
        <v>633.33699999999999</v>
      </c>
      <c r="F9" s="178">
        <v>285.69</v>
      </c>
      <c r="G9" s="178">
        <v>643.15</v>
      </c>
      <c r="H9" s="439">
        <f>+H10+H11</f>
        <v>657.3</v>
      </c>
      <c r="I9" s="179">
        <v>45.108686212869294</v>
      </c>
      <c r="J9" s="179">
        <v>101.54941208235111</v>
      </c>
      <c r="K9" s="179">
        <f t="shared" ref="K9:K16" si="0">H9/G9%</f>
        <v>102.20010883930654</v>
      </c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</row>
    <row r="10" spans="1:40" ht="43.5" customHeight="1" x14ac:dyDescent="0.3">
      <c r="A10" s="183"/>
      <c r="B10" s="184" t="s">
        <v>206</v>
      </c>
      <c r="C10" s="185" t="s">
        <v>22</v>
      </c>
      <c r="D10" s="186">
        <v>37.020960000000002</v>
      </c>
      <c r="E10" s="186">
        <v>74.462400000000002</v>
      </c>
      <c r="F10" s="187">
        <v>39.270000000000003</v>
      </c>
      <c r="G10" s="187">
        <v>75</v>
      </c>
      <c r="H10" s="293">
        <v>77</v>
      </c>
      <c r="I10" s="188">
        <v>52.738026171598015</v>
      </c>
      <c r="J10" s="188">
        <v>100.72197511764325</v>
      </c>
      <c r="K10" s="188">
        <f t="shared" si="0"/>
        <v>102.66666666666667</v>
      </c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</row>
    <row r="11" spans="1:40" ht="43.5" customHeight="1" x14ac:dyDescent="0.3">
      <c r="A11" s="183"/>
      <c r="B11" s="184" t="s">
        <v>207</v>
      </c>
      <c r="C11" s="185" t="s">
        <v>22</v>
      </c>
      <c r="D11" s="190">
        <v>221.35723999999999</v>
      </c>
      <c r="E11" s="190">
        <v>558.87459999999999</v>
      </c>
      <c r="F11" s="187">
        <v>246.42</v>
      </c>
      <c r="G11" s="187">
        <v>572.26</v>
      </c>
      <c r="H11" s="293">
        <v>580.29999999999995</v>
      </c>
      <c r="I11" s="188">
        <v>44.0921809651038</v>
      </c>
      <c r="J11" s="188">
        <v>101.65965674589613</v>
      </c>
      <c r="K11" s="188">
        <f t="shared" si="0"/>
        <v>101.40495578932652</v>
      </c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</row>
    <row r="12" spans="1:40" s="174" customFormat="1" ht="43.5" customHeight="1" x14ac:dyDescent="0.3">
      <c r="A12" s="175">
        <v>2</v>
      </c>
      <c r="B12" s="182" t="s">
        <v>208</v>
      </c>
      <c r="C12" s="175" t="s">
        <v>22</v>
      </c>
      <c r="D12" s="191">
        <v>258.37819999999999</v>
      </c>
      <c r="E12" s="191">
        <v>633.33699999999999</v>
      </c>
      <c r="F12" s="178">
        <v>285.69</v>
      </c>
      <c r="G12" s="178">
        <v>643.15</v>
      </c>
      <c r="H12" s="439">
        <f>+H13+H14+H15+H16</f>
        <v>657.3</v>
      </c>
      <c r="I12" s="179">
        <v>45.108686212869294</v>
      </c>
      <c r="J12" s="179">
        <v>101.54941208235111</v>
      </c>
      <c r="K12" s="179">
        <f t="shared" si="0"/>
        <v>102.20010883930654</v>
      </c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</row>
    <row r="13" spans="1:40" ht="43.5" customHeight="1" x14ac:dyDescent="0.3">
      <c r="A13" s="183"/>
      <c r="B13" s="184" t="s">
        <v>209</v>
      </c>
      <c r="C13" s="185" t="s">
        <v>22</v>
      </c>
      <c r="D13" s="186">
        <v>5.29</v>
      </c>
      <c r="E13" s="192">
        <v>10.925000000000001</v>
      </c>
      <c r="F13" s="187">
        <v>5.52</v>
      </c>
      <c r="G13" s="187">
        <v>10.99</v>
      </c>
      <c r="H13" s="295">
        <v>11.04</v>
      </c>
      <c r="I13" s="188">
        <v>50.526315789473671</v>
      </c>
      <c r="J13" s="188">
        <v>100.5949656750572</v>
      </c>
      <c r="K13" s="188">
        <f t="shared" si="0"/>
        <v>100.45495905368516</v>
      </c>
      <c r="L13" s="442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</row>
    <row r="14" spans="1:40" ht="43.5" customHeight="1" x14ac:dyDescent="0.3">
      <c r="A14" s="183"/>
      <c r="B14" s="184" t="s">
        <v>210</v>
      </c>
      <c r="C14" s="185" t="s">
        <v>22</v>
      </c>
      <c r="D14" s="187">
        <v>179.75139999999999</v>
      </c>
      <c r="E14" s="193">
        <v>399.66</v>
      </c>
      <c r="F14" s="187">
        <v>196.53</v>
      </c>
      <c r="G14" s="187">
        <v>396.35</v>
      </c>
      <c r="H14" s="440">
        <v>404.76</v>
      </c>
      <c r="I14" s="188">
        <v>49.174298153430414</v>
      </c>
      <c r="J14" s="188">
        <v>99.17179602662263</v>
      </c>
      <c r="K14" s="188">
        <f t="shared" si="0"/>
        <v>102.12186199066481</v>
      </c>
      <c r="L14" s="442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</row>
    <row r="15" spans="1:40" ht="53.25" customHeight="1" x14ac:dyDescent="0.3">
      <c r="A15" s="183"/>
      <c r="B15" s="194" t="s">
        <v>211</v>
      </c>
      <c r="C15" s="185" t="s">
        <v>22</v>
      </c>
      <c r="D15" s="187">
        <v>12.136799999999999</v>
      </c>
      <c r="E15" s="192">
        <v>22.751999999999999</v>
      </c>
      <c r="F15" s="187">
        <v>12.64</v>
      </c>
      <c r="G15" s="187">
        <v>25.8</v>
      </c>
      <c r="H15" s="295">
        <v>26.5</v>
      </c>
      <c r="I15" s="188">
        <v>55.555555555555557</v>
      </c>
      <c r="J15" s="188">
        <v>113.39662447257385</v>
      </c>
      <c r="K15" s="188">
        <f t="shared" si="0"/>
        <v>102.71317829457364</v>
      </c>
      <c r="L15" s="442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</row>
    <row r="16" spans="1:40" ht="43.5" customHeight="1" x14ac:dyDescent="0.3">
      <c r="A16" s="183"/>
      <c r="B16" s="184" t="s">
        <v>212</v>
      </c>
      <c r="C16" s="185" t="s">
        <v>22</v>
      </c>
      <c r="D16" s="195">
        <v>61.2</v>
      </c>
      <c r="E16" s="195">
        <v>200</v>
      </c>
      <c r="F16" s="187">
        <v>71</v>
      </c>
      <c r="G16" s="187">
        <v>210</v>
      </c>
      <c r="H16" s="322">
        <v>215</v>
      </c>
      <c r="I16" s="188">
        <v>35.5</v>
      </c>
      <c r="J16" s="188">
        <v>105</v>
      </c>
      <c r="K16" s="188">
        <f t="shared" si="0"/>
        <v>102.38095238095238</v>
      </c>
      <c r="L16" s="442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</row>
    <row r="17" spans="1:63" s="174" customFormat="1" ht="54.75" customHeight="1" x14ac:dyDescent="0.3">
      <c r="A17" s="175" t="s">
        <v>25</v>
      </c>
      <c r="B17" s="176" t="s">
        <v>213</v>
      </c>
      <c r="C17" s="175"/>
      <c r="D17" s="181"/>
      <c r="E17" s="175"/>
      <c r="F17" s="175"/>
      <c r="G17" s="175"/>
      <c r="H17" s="441"/>
      <c r="I17" s="196"/>
      <c r="J17" s="197"/>
      <c r="K17" s="188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</row>
    <row r="18" spans="1:63" s="129" customFormat="1" ht="36.75" customHeight="1" x14ac:dyDescent="0.3">
      <c r="A18" s="185" t="s">
        <v>214</v>
      </c>
      <c r="B18" s="184" t="s">
        <v>215</v>
      </c>
      <c r="C18" s="185" t="s">
        <v>216</v>
      </c>
      <c r="D18" s="190">
        <v>3307.5</v>
      </c>
      <c r="E18" s="190">
        <v>7630</v>
      </c>
      <c r="F18" s="190">
        <v>3173</v>
      </c>
      <c r="G18" s="190">
        <v>7490</v>
      </c>
      <c r="H18" s="291">
        <v>7551</v>
      </c>
      <c r="I18" s="188">
        <v>41.585845347313239</v>
      </c>
      <c r="J18" s="188">
        <v>98.165137614678898</v>
      </c>
      <c r="K18" s="188">
        <f>H18/G18%</f>
        <v>100.81441922563417</v>
      </c>
      <c r="L18" s="198"/>
      <c r="M18" s="199"/>
      <c r="N18" s="199"/>
      <c r="O18" s="199"/>
      <c r="P18" s="199"/>
      <c r="Q18" s="199">
        <v>3000</v>
      </c>
      <c r="R18" s="199">
        <v>1220</v>
      </c>
      <c r="S18" s="199">
        <v>3100</v>
      </c>
      <c r="T18" s="199">
        <v>3100</v>
      </c>
      <c r="U18" s="199">
        <v>240</v>
      </c>
      <c r="V18" s="199">
        <v>100</v>
      </c>
      <c r="W18" s="199">
        <v>250</v>
      </c>
      <c r="X18" s="199">
        <v>250</v>
      </c>
      <c r="Y18" s="199">
        <v>2200</v>
      </c>
      <c r="Z18" s="199">
        <v>1000</v>
      </c>
      <c r="AA18" s="199">
        <v>2150</v>
      </c>
      <c r="AB18" s="199">
        <v>2200</v>
      </c>
      <c r="AC18" s="199">
        <v>700</v>
      </c>
      <c r="AD18" s="199">
        <v>285</v>
      </c>
      <c r="AE18" s="199">
        <v>700</v>
      </c>
      <c r="AF18" s="199">
        <v>710</v>
      </c>
      <c r="AG18" s="199">
        <v>1450</v>
      </c>
      <c r="AH18" s="199">
        <v>550</v>
      </c>
      <c r="AI18" s="199">
        <v>1250</v>
      </c>
      <c r="AJ18" s="199">
        <v>1250</v>
      </c>
      <c r="AK18" s="199">
        <v>40</v>
      </c>
      <c r="AL18" s="199">
        <v>18</v>
      </c>
      <c r="AM18" s="199">
        <v>40</v>
      </c>
      <c r="AN18" s="199">
        <v>41</v>
      </c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</row>
    <row r="19" spans="1:63" s="129" customFormat="1" ht="38.25" customHeight="1" x14ac:dyDescent="0.3">
      <c r="A19" s="185" t="s">
        <v>214</v>
      </c>
      <c r="B19" s="184" t="s">
        <v>217</v>
      </c>
      <c r="C19" s="185" t="s">
        <v>218</v>
      </c>
      <c r="D19" s="190">
        <v>23</v>
      </c>
      <c r="E19" s="186">
        <v>47.5</v>
      </c>
      <c r="F19" s="190">
        <v>24</v>
      </c>
      <c r="G19" s="190">
        <v>47.8</v>
      </c>
      <c r="H19" s="291">
        <v>48</v>
      </c>
      <c r="I19" s="188">
        <v>50.526315789473685</v>
      </c>
      <c r="J19" s="188">
        <v>100.63157894736842</v>
      </c>
      <c r="K19" s="188">
        <f t="shared" ref="K19:K33" si="1">H19/G19%</f>
        <v>100.41841004184101</v>
      </c>
      <c r="L19" s="200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>
        <v>47.5</v>
      </c>
      <c r="AL19" s="199">
        <v>24</v>
      </c>
      <c r="AM19" s="199">
        <v>47.8</v>
      </c>
      <c r="AN19" s="199">
        <v>48</v>
      </c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</row>
    <row r="20" spans="1:63" s="129" customFormat="1" ht="31.5" hidden="1" customHeight="1" x14ac:dyDescent="0.3">
      <c r="A20" s="185" t="s">
        <v>214</v>
      </c>
      <c r="B20" s="184" t="s">
        <v>219</v>
      </c>
      <c r="C20" s="185" t="s">
        <v>220</v>
      </c>
      <c r="D20" s="190">
        <v>508</v>
      </c>
      <c r="E20" s="190">
        <v>1080</v>
      </c>
      <c r="F20" s="190">
        <v>523</v>
      </c>
      <c r="G20" s="190">
        <v>1100</v>
      </c>
      <c r="H20" s="291">
        <v>1106</v>
      </c>
      <c r="I20" s="188">
        <v>48.425925925925924</v>
      </c>
      <c r="J20" s="188">
        <v>101.85185185185185</v>
      </c>
      <c r="K20" s="188">
        <f t="shared" si="1"/>
        <v>100.54545454545455</v>
      </c>
      <c r="L20" s="201"/>
      <c r="M20" s="199">
        <v>240</v>
      </c>
      <c r="N20" s="199">
        <v>120</v>
      </c>
      <c r="O20" s="199">
        <v>250</v>
      </c>
      <c r="P20" s="199">
        <v>250</v>
      </c>
      <c r="Q20" s="199">
        <v>235</v>
      </c>
      <c r="R20" s="199">
        <v>120</v>
      </c>
      <c r="S20" s="199">
        <v>240</v>
      </c>
      <c r="T20" s="199">
        <v>240</v>
      </c>
      <c r="U20" s="199">
        <v>112</v>
      </c>
      <c r="V20" s="199">
        <v>50</v>
      </c>
      <c r="W20" s="199">
        <v>115</v>
      </c>
      <c r="X20" s="199">
        <v>115</v>
      </c>
      <c r="Y20" s="199">
        <v>100</v>
      </c>
      <c r="Z20" s="199">
        <v>50</v>
      </c>
      <c r="AA20" s="199">
        <v>100</v>
      </c>
      <c r="AB20" s="199">
        <v>100</v>
      </c>
      <c r="AC20" s="199">
        <v>185</v>
      </c>
      <c r="AD20" s="199">
        <v>88</v>
      </c>
      <c r="AE20" s="199">
        <v>185</v>
      </c>
      <c r="AF20" s="199">
        <v>186</v>
      </c>
      <c r="AG20" s="199">
        <v>140</v>
      </c>
      <c r="AH20" s="199">
        <v>65</v>
      </c>
      <c r="AI20" s="199">
        <v>142</v>
      </c>
      <c r="AJ20" s="199">
        <v>145</v>
      </c>
      <c r="AK20" s="199">
        <v>68</v>
      </c>
      <c r="AL20" s="199">
        <v>30</v>
      </c>
      <c r="AM20" s="199">
        <v>68</v>
      </c>
      <c r="AN20" s="199">
        <v>70</v>
      </c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</row>
    <row r="21" spans="1:63" s="129" customFormat="1" ht="31.5" hidden="1" customHeight="1" x14ac:dyDescent="0.3">
      <c r="A21" s="185" t="s">
        <v>214</v>
      </c>
      <c r="B21" s="184" t="s">
        <v>221</v>
      </c>
      <c r="C21" s="185" t="s">
        <v>222</v>
      </c>
      <c r="D21" s="190">
        <v>14.5</v>
      </c>
      <c r="E21" s="186">
        <v>32.9</v>
      </c>
      <c r="F21" s="190">
        <v>14.6</v>
      </c>
      <c r="G21" s="190">
        <v>32.75</v>
      </c>
      <c r="H21" s="291">
        <v>33.5</v>
      </c>
      <c r="I21" s="188">
        <v>44.376899696048639</v>
      </c>
      <c r="J21" s="188">
        <v>99.544072948328278</v>
      </c>
      <c r="K21" s="188">
        <f t="shared" si="1"/>
        <v>102.29007633587786</v>
      </c>
      <c r="L21" s="201"/>
      <c r="M21" s="199">
        <v>9.1999999999999993</v>
      </c>
      <c r="N21" s="199">
        <v>4.2</v>
      </c>
      <c r="O21" s="199">
        <v>9.3000000000000007</v>
      </c>
      <c r="P21" s="199">
        <v>9.5</v>
      </c>
      <c r="Q21" s="199">
        <v>9.1</v>
      </c>
      <c r="R21" s="199">
        <v>4.3</v>
      </c>
      <c r="S21" s="199">
        <v>9.1999999999999993</v>
      </c>
      <c r="T21" s="199">
        <v>9.1999999999999993</v>
      </c>
      <c r="U21" s="199">
        <v>2.1</v>
      </c>
      <c r="V21" s="199">
        <v>1.1000000000000001</v>
      </c>
      <c r="W21" s="199">
        <v>2.15</v>
      </c>
      <c r="X21" s="199">
        <v>2.2000000000000002</v>
      </c>
      <c r="Y21" s="199">
        <v>4</v>
      </c>
      <c r="Z21" s="199">
        <v>1.5</v>
      </c>
      <c r="AA21" s="199">
        <v>4</v>
      </c>
      <c r="AB21" s="199">
        <v>4</v>
      </c>
      <c r="AC21" s="199">
        <v>3.2</v>
      </c>
      <c r="AD21" s="199">
        <v>1.2</v>
      </c>
      <c r="AE21" s="199">
        <v>3</v>
      </c>
      <c r="AF21" s="199">
        <v>3.2</v>
      </c>
      <c r="AG21" s="199">
        <v>3.2</v>
      </c>
      <c r="AH21" s="199">
        <v>1.3</v>
      </c>
      <c r="AI21" s="199">
        <v>3</v>
      </c>
      <c r="AJ21" s="199">
        <v>3.2</v>
      </c>
      <c r="AK21" s="199">
        <v>2.1</v>
      </c>
      <c r="AL21" s="199">
        <v>1</v>
      </c>
      <c r="AM21" s="199">
        <v>2.1</v>
      </c>
      <c r="AN21" s="199">
        <v>2.2000000000000002</v>
      </c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</row>
    <row r="22" spans="1:63" s="129" customFormat="1" ht="36.75" hidden="1" customHeight="1" x14ac:dyDescent="0.3">
      <c r="A22" s="185" t="s">
        <v>214</v>
      </c>
      <c r="B22" s="184" t="s">
        <v>223</v>
      </c>
      <c r="C22" s="185" t="s">
        <v>224</v>
      </c>
      <c r="D22" s="190"/>
      <c r="E22" s="190"/>
      <c r="F22" s="190">
        <v>311</v>
      </c>
      <c r="G22" s="190">
        <v>0</v>
      </c>
      <c r="H22" s="291">
        <v>790</v>
      </c>
      <c r="I22" s="188" t="e">
        <v>#DIV/0!</v>
      </c>
      <c r="J22" s="188" t="e">
        <v>#DIV/0!</v>
      </c>
      <c r="K22" s="188" t="e">
        <f t="shared" si="1"/>
        <v>#DIV/0!</v>
      </c>
      <c r="L22" s="201"/>
      <c r="M22" s="199">
        <v>520</v>
      </c>
      <c r="N22" s="199">
        <v>160</v>
      </c>
      <c r="O22" s="199"/>
      <c r="P22" s="199">
        <v>520</v>
      </c>
      <c r="Q22" s="199">
        <v>120</v>
      </c>
      <c r="R22" s="199">
        <v>63</v>
      </c>
      <c r="S22" s="199"/>
      <c r="T22" s="199">
        <v>120</v>
      </c>
      <c r="U22" s="199"/>
      <c r="V22" s="199"/>
      <c r="W22" s="199"/>
      <c r="X22" s="199"/>
      <c r="Y22" s="199"/>
      <c r="Z22" s="199"/>
      <c r="AA22" s="199"/>
      <c r="AB22" s="199"/>
      <c r="AC22" s="199">
        <v>150</v>
      </c>
      <c r="AD22" s="199">
        <v>88</v>
      </c>
      <c r="AE22" s="199"/>
      <c r="AF22" s="199">
        <v>150</v>
      </c>
      <c r="AG22" s="199"/>
      <c r="AH22" s="199"/>
      <c r="AI22" s="199"/>
      <c r="AJ22" s="199"/>
      <c r="AK22" s="199"/>
      <c r="AL22" s="199"/>
      <c r="AM22" s="199"/>
      <c r="AN22" s="199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</row>
    <row r="23" spans="1:63" s="129" customFormat="1" ht="32.25" hidden="1" customHeight="1" x14ac:dyDescent="0.3">
      <c r="A23" s="185" t="s">
        <v>214</v>
      </c>
      <c r="B23" s="184" t="s">
        <v>225</v>
      </c>
      <c r="C23" s="185" t="s">
        <v>226</v>
      </c>
      <c r="D23" s="190">
        <v>6270</v>
      </c>
      <c r="E23" s="190">
        <v>14150</v>
      </c>
      <c r="F23" s="190">
        <v>6485</v>
      </c>
      <c r="G23" s="190">
        <v>14160</v>
      </c>
      <c r="H23" s="291">
        <v>14270</v>
      </c>
      <c r="I23" s="188">
        <v>45.830388692579504</v>
      </c>
      <c r="J23" s="188">
        <v>100.07067137809187</v>
      </c>
      <c r="K23" s="188">
        <f t="shared" si="1"/>
        <v>100.7768361581921</v>
      </c>
      <c r="L23" s="201"/>
      <c r="M23" s="199">
        <v>3850</v>
      </c>
      <c r="N23" s="199">
        <v>1800</v>
      </c>
      <c r="O23" s="199">
        <v>3860</v>
      </c>
      <c r="P23" s="199">
        <v>3900</v>
      </c>
      <c r="Q23" s="199">
        <v>3400</v>
      </c>
      <c r="R23" s="199">
        <v>1450</v>
      </c>
      <c r="S23" s="199">
        <v>3400</v>
      </c>
      <c r="T23" s="199">
        <v>3450</v>
      </c>
      <c r="U23" s="199">
        <v>3000</v>
      </c>
      <c r="V23" s="199">
        <v>1400</v>
      </c>
      <c r="W23" s="199">
        <v>3000</v>
      </c>
      <c r="X23" s="199">
        <v>3000</v>
      </c>
      <c r="Y23" s="199">
        <v>1000</v>
      </c>
      <c r="Z23" s="199">
        <v>475</v>
      </c>
      <c r="AA23" s="199">
        <v>1000</v>
      </c>
      <c r="AB23" s="199">
        <v>1000</v>
      </c>
      <c r="AC23" s="199">
        <v>1900</v>
      </c>
      <c r="AD23" s="199">
        <v>945</v>
      </c>
      <c r="AE23" s="199">
        <v>1900</v>
      </c>
      <c r="AF23" s="199">
        <v>1920</v>
      </c>
      <c r="AG23" s="199">
        <v>1000</v>
      </c>
      <c r="AH23" s="199">
        <v>415</v>
      </c>
      <c r="AI23" s="199">
        <v>1000</v>
      </c>
      <c r="AJ23" s="199">
        <v>1000</v>
      </c>
      <c r="AK23" s="199"/>
      <c r="AL23" s="199"/>
      <c r="AM23" s="199"/>
      <c r="AN23" s="199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</row>
    <row r="24" spans="1:63" s="129" customFormat="1" ht="32.25" hidden="1" customHeight="1" x14ac:dyDescent="0.3">
      <c r="A24" s="185" t="s">
        <v>214</v>
      </c>
      <c r="B24" s="184" t="s">
        <v>227</v>
      </c>
      <c r="C24" s="185" t="s">
        <v>226</v>
      </c>
      <c r="D24" s="190">
        <v>6125</v>
      </c>
      <c r="E24" s="190">
        <v>13910</v>
      </c>
      <c r="F24" s="190">
        <v>6465</v>
      </c>
      <c r="G24" s="190">
        <v>13910</v>
      </c>
      <c r="H24" s="291">
        <v>13910</v>
      </c>
      <c r="I24" s="188">
        <v>46.477354421279657</v>
      </c>
      <c r="J24" s="188">
        <v>100</v>
      </c>
      <c r="K24" s="188">
        <f t="shared" si="1"/>
        <v>100</v>
      </c>
      <c r="L24" s="201"/>
      <c r="M24" s="199">
        <v>3850</v>
      </c>
      <c r="N24" s="199">
        <v>1850</v>
      </c>
      <c r="O24" s="199">
        <v>3850</v>
      </c>
      <c r="P24" s="199">
        <v>3850</v>
      </c>
      <c r="Q24" s="199">
        <v>3300</v>
      </c>
      <c r="R24" s="199">
        <v>1450</v>
      </c>
      <c r="S24" s="199">
        <v>3300</v>
      </c>
      <c r="T24" s="199">
        <v>3300</v>
      </c>
      <c r="U24" s="199">
        <v>2700</v>
      </c>
      <c r="V24" s="199">
        <v>1350</v>
      </c>
      <c r="W24" s="199">
        <v>2700</v>
      </c>
      <c r="X24" s="199">
        <v>2700</v>
      </c>
      <c r="Y24" s="199">
        <v>960</v>
      </c>
      <c r="Z24" s="199">
        <v>445</v>
      </c>
      <c r="AA24" s="199">
        <v>960</v>
      </c>
      <c r="AB24" s="199">
        <v>960</v>
      </c>
      <c r="AC24" s="199">
        <v>2100</v>
      </c>
      <c r="AD24" s="199">
        <v>950</v>
      </c>
      <c r="AE24" s="199">
        <v>2100</v>
      </c>
      <c r="AF24" s="199">
        <v>2100</v>
      </c>
      <c r="AG24" s="199">
        <v>1000</v>
      </c>
      <c r="AH24" s="199">
        <v>420</v>
      </c>
      <c r="AI24" s="199">
        <v>1000</v>
      </c>
      <c r="AJ24" s="199">
        <v>1000</v>
      </c>
      <c r="AK24" s="199"/>
      <c r="AL24" s="199"/>
      <c r="AM24" s="199"/>
      <c r="AN24" s="199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</row>
    <row r="25" spans="1:63" s="129" customFormat="1" ht="32.25" hidden="1" customHeight="1" x14ac:dyDescent="0.3">
      <c r="A25" s="185" t="s">
        <v>214</v>
      </c>
      <c r="B25" s="184" t="s">
        <v>228</v>
      </c>
      <c r="C25" s="185" t="s">
        <v>226</v>
      </c>
      <c r="D25" s="190">
        <v>9400</v>
      </c>
      <c r="E25" s="190">
        <v>21600</v>
      </c>
      <c r="F25" s="190">
        <v>9650</v>
      </c>
      <c r="G25" s="190">
        <v>21600</v>
      </c>
      <c r="H25" s="291">
        <v>21600</v>
      </c>
      <c r="I25" s="188">
        <v>44.675925925925924</v>
      </c>
      <c r="J25" s="188">
        <v>100</v>
      </c>
      <c r="K25" s="188">
        <f t="shared" si="1"/>
        <v>100</v>
      </c>
      <c r="L25" s="201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>
        <v>6300</v>
      </c>
      <c r="AD25" s="199">
        <v>2850</v>
      </c>
      <c r="AE25" s="199">
        <v>6300</v>
      </c>
      <c r="AF25" s="199">
        <v>6300</v>
      </c>
      <c r="AG25" s="199">
        <v>8000</v>
      </c>
      <c r="AH25" s="199">
        <v>3500</v>
      </c>
      <c r="AI25" s="199">
        <v>8000</v>
      </c>
      <c r="AJ25" s="199">
        <v>8000</v>
      </c>
      <c r="AK25" s="199">
        <v>7300</v>
      </c>
      <c r="AL25" s="199">
        <v>3300</v>
      </c>
      <c r="AM25" s="199">
        <v>7300</v>
      </c>
      <c r="AN25" s="199">
        <v>7300</v>
      </c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</row>
    <row r="26" spans="1:63" s="129" customFormat="1" ht="32.25" hidden="1" customHeight="1" x14ac:dyDescent="0.3">
      <c r="A26" s="185" t="s">
        <v>214</v>
      </c>
      <c r="B26" s="184" t="s">
        <v>229</v>
      </c>
      <c r="C26" s="185" t="s">
        <v>230</v>
      </c>
      <c r="D26" s="190">
        <v>5700</v>
      </c>
      <c r="E26" s="190">
        <v>13600</v>
      </c>
      <c r="F26" s="190">
        <v>5800</v>
      </c>
      <c r="G26" s="190">
        <v>13600</v>
      </c>
      <c r="H26" s="291">
        <v>13600</v>
      </c>
      <c r="I26" s="188">
        <v>42.647058823529413</v>
      </c>
      <c r="J26" s="188">
        <v>100</v>
      </c>
      <c r="K26" s="188">
        <f t="shared" si="1"/>
        <v>100</v>
      </c>
      <c r="L26" s="201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>
        <v>13600</v>
      </c>
      <c r="AL26" s="199">
        <v>5800</v>
      </c>
      <c r="AM26" s="199">
        <v>13600</v>
      </c>
      <c r="AN26" s="199">
        <v>13600</v>
      </c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</row>
    <row r="27" spans="1:63" s="129" customFormat="1" ht="32.25" hidden="1" customHeight="1" x14ac:dyDescent="0.3">
      <c r="A27" s="185" t="s">
        <v>214</v>
      </c>
      <c r="B27" s="184" t="s">
        <v>231</v>
      </c>
      <c r="C27" s="185" t="s">
        <v>232</v>
      </c>
      <c r="D27" s="190">
        <v>2700</v>
      </c>
      <c r="E27" s="190">
        <v>5400</v>
      </c>
      <c r="F27" s="190">
        <v>2700</v>
      </c>
      <c r="G27" s="190">
        <v>5400</v>
      </c>
      <c r="H27" s="291">
        <v>5400</v>
      </c>
      <c r="I27" s="188">
        <v>50</v>
      </c>
      <c r="J27" s="188">
        <v>100</v>
      </c>
      <c r="K27" s="188">
        <f t="shared" si="1"/>
        <v>100</v>
      </c>
      <c r="L27" s="201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>
        <v>5400</v>
      </c>
      <c r="AL27" s="199">
        <v>2700</v>
      </c>
      <c r="AM27" s="199">
        <v>5400</v>
      </c>
      <c r="AN27" s="199">
        <v>5400</v>
      </c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</row>
    <row r="28" spans="1:63" s="171" customFormat="1" ht="40.5" customHeight="1" x14ac:dyDescent="0.25">
      <c r="A28" s="185" t="s">
        <v>214</v>
      </c>
      <c r="B28" s="184" t="s">
        <v>233</v>
      </c>
      <c r="C28" s="185" t="s">
        <v>93</v>
      </c>
      <c r="D28" s="190">
        <v>1410.8</v>
      </c>
      <c r="E28" s="190">
        <v>3026</v>
      </c>
      <c r="F28" s="190">
        <v>1500.8</v>
      </c>
      <c r="G28" s="190">
        <v>3021</v>
      </c>
      <c r="H28" s="291">
        <v>3027</v>
      </c>
      <c r="I28" s="188">
        <v>49.596827495042959</v>
      </c>
      <c r="J28" s="188">
        <v>99.834765366820875</v>
      </c>
      <c r="K28" s="188">
        <f t="shared" si="1"/>
        <v>100.19860973187686</v>
      </c>
      <c r="L28" s="198"/>
      <c r="M28" s="199">
        <v>8</v>
      </c>
      <c r="N28" s="199">
        <v>3.8</v>
      </c>
      <c r="O28" s="199">
        <v>7</v>
      </c>
      <c r="P28" s="199">
        <v>8</v>
      </c>
      <c r="Q28" s="199">
        <v>2320</v>
      </c>
      <c r="R28" s="199">
        <v>1180</v>
      </c>
      <c r="S28" s="199">
        <v>2320</v>
      </c>
      <c r="T28" s="199">
        <v>2320</v>
      </c>
      <c r="U28" s="199">
        <v>0</v>
      </c>
      <c r="V28" s="199">
        <v>0</v>
      </c>
      <c r="W28" s="199"/>
      <c r="X28" s="199">
        <v>0</v>
      </c>
      <c r="Y28" s="199">
        <v>55</v>
      </c>
      <c r="Z28" s="199">
        <v>20</v>
      </c>
      <c r="AA28" s="199">
        <v>52</v>
      </c>
      <c r="AB28" s="199">
        <v>55</v>
      </c>
      <c r="AC28" s="199">
        <v>68</v>
      </c>
      <c r="AD28" s="199">
        <v>22</v>
      </c>
      <c r="AE28" s="199">
        <v>67</v>
      </c>
      <c r="AF28" s="199">
        <v>68</v>
      </c>
      <c r="AG28" s="199"/>
      <c r="AH28" s="199"/>
      <c r="AI28" s="199"/>
      <c r="AJ28" s="199"/>
      <c r="AK28" s="199">
        <v>575</v>
      </c>
      <c r="AL28" s="199">
        <v>275</v>
      </c>
      <c r="AM28" s="199">
        <v>575</v>
      </c>
      <c r="AN28" s="199">
        <v>576</v>
      </c>
    </row>
    <row r="29" spans="1:63" s="129" customFormat="1" ht="39.75" customHeight="1" x14ac:dyDescent="0.3">
      <c r="A29" s="185" t="s">
        <v>214</v>
      </c>
      <c r="B29" s="184" t="s">
        <v>234</v>
      </c>
      <c r="C29" s="185" t="s">
        <v>93</v>
      </c>
      <c r="D29" s="190">
        <v>2300</v>
      </c>
      <c r="E29" s="190">
        <v>6000</v>
      </c>
      <c r="F29" s="190">
        <v>2200</v>
      </c>
      <c r="G29" s="190">
        <v>6000</v>
      </c>
      <c r="H29" s="291">
        <v>6200</v>
      </c>
      <c r="I29" s="188">
        <v>36.666666666666664</v>
      </c>
      <c r="J29" s="188">
        <v>100</v>
      </c>
      <c r="K29" s="188">
        <f t="shared" si="1"/>
        <v>103.33333333333333</v>
      </c>
      <c r="L29" s="201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>
        <v>6000</v>
      </c>
      <c r="AH29" s="199">
        <v>2200</v>
      </c>
      <c r="AI29" s="199">
        <v>6000</v>
      </c>
      <c r="AJ29" s="199">
        <v>6200</v>
      </c>
      <c r="AK29" s="199"/>
      <c r="AL29" s="199"/>
      <c r="AM29" s="199"/>
      <c r="AN29" s="199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</row>
    <row r="30" spans="1:63" s="129" customFormat="1" ht="32.25" hidden="1" customHeight="1" x14ac:dyDescent="0.3">
      <c r="A30" s="183" t="s">
        <v>214</v>
      </c>
      <c r="B30" s="184" t="s">
        <v>235</v>
      </c>
      <c r="C30" s="185" t="s">
        <v>93</v>
      </c>
      <c r="D30" s="190">
        <v>308</v>
      </c>
      <c r="E30" s="190">
        <v>691</v>
      </c>
      <c r="F30" s="190">
        <v>321</v>
      </c>
      <c r="G30" s="190">
        <v>693</v>
      </c>
      <c r="H30" s="291">
        <v>698.5</v>
      </c>
      <c r="I30" s="188">
        <v>46.454413892908825</v>
      </c>
      <c r="J30" s="188">
        <v>100.28943560057887</v>
      </c>
      <c r="K30" s="188">
        <f t="shared" si="1"/>
        <v>100.7936507936508</v>
      </c>
      <c r="L30" s="201"/>
      <c r="M30" s="199">
        <v>250</v>
      </c>
      <c r="N30" s="199">
        <v>125</v>
      </c>
      <c r="O30" s="199">
        <v>250</v>
      </c>
      <c r="P30" s="199">
        <v>255</v>
      </c>
      <c r="Q30" s="199"/>
      <c r="R30" s="199"/>
      <c r="S30" s="199"/>
      <c r="T30" s="199"/>
      <c r="U30" s="199"/>
      <c r="V30" s="199"/>
      <c r="W30" s="199"/>
      <c r="X30" s="199"/>
      <c r="Y30" s="199">
        <v>38</v>
      </c>
      <c r="Z30" s="199">
        <v>17</v>
      </c>
      <c r="AA30" s="199">
        <v>38</v>
      </c>
      <c r="AB30" s="199">
        <v>38.5</v>
      </c>
      <c r="AC30" s="199">
        <v>183</v>
      </c>
      <c r="AD30" s="199">
        <v>84</v>
      </c>
      <c r="AE30" s="199">
        <v>185</v>
      </c>
      <c r="AF30" s="199">
        <v>185</v>
      </c>
      <c r="AG30" s="199">
        <v>220</v>
      </c>
      <c r="AH30" s="199">
        <v>95</v>
      </c>
      <c r="AI30" s="199">
        <v>220</v>
      </c>
      <c r="AJ30" s="199">
        <v>220</v>
      </c>
      <c r="AK30" s="199"/>
      <c r="AL30" s="199"/>
      <c r="AM30" s="199"/>
      <c r="AN30" s="199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</row>
    <row r="31" spans="1:63" s="129" customFormat="1" ht="39" customHeight="1" x14ac:dyDescent="0.3">
      <c r="A31" s="185" t="s">
        <v>214</v>
      </c>
      <c r="B31" s="184" t="s">
        <v>236</v>
      </c>
      <c r="C31" s="185" t="s">
        <v>237</v>
      </c>
      <c r="D31" s="190">
        <v>155</v>
      </c>
      <c r="E31" s="190">
        <v>378</v>
      </c>
      <c r="F31" s="190">
        <v>165</v>
      </c>
      <c r="G31" s="190">
        <v>384</v>
      </c>
      <c r="H31" s="291">
        <v>394</v>
      </c>
      <c r="I31" s="188">
        <v>43.650793650793652</v>
      </c>
      <c r="J31" s="188">
        <v>101.5873015873016</v>
      </c>
      <c r="K31" s="188">
        <f t="shared" si="1"/>
        <v>102.60416666666667</v>
      </c>
      <c r="L31" s="201"/>
      <c r="M31" s="199">
        <v>56</v>
      </c>
      <c r="N31" s="199">
        <v>25</v>
      </c>
      <c r="O31" s="199">
        <v>57</v>
      </c>
      <c r="P31" s="199">
        <v>58</v>
      </c>
      <c r="Q31" s="199">
        <v>50</v>
      </c>
      <c r="R31" s="199">
        <v>24</v>
      </c>
      <c r="S31" s="199">
        <v>51</v>
      </c>
      <c r="T31" s="199">
        <v>52</v>
      </c>
      <c r="U31" s="199">
        <v>65</v>
      </c>
      <c r="V31" s="199">
        <v>24</v>
      </c>
      <c r="W31" s="199">
        <v>65</v>
      </c>
      <c r="X31" s="199">
        <v>67</v>
      </c>
      <c r="Y31" s="199">
        <v>30</v>
      </c>
      <c r="Z31" s="199">
        <v>14</v>
      </c>
      <c r="AA31" s="199">
        <v>32</v>
      </c>
      <c r="AB31" s="199">
        <v>32</v>
      </c>
      <c r="AC31" s="199">
        <v>31</v>
      </c>
      <c r="AD31" s="199">
        <v>14</v>
      </c>
      <c r="AE31" s="199">
        <v>32</v>
      </c>
      <c r="AF31" s="199">
        <v>32</v>
      </c>
      <c r="AG31" s="199">
        <v>46</v>
      </c>
      <c r="AH31" s="199">
        <v>22</v>
      </c>
      <c r="AI31" s="199">
        <v>47</v>
      </c>
      <c r="AJ31" s="199">
        <v>48</v>
      </c>
      <c r="AK31" s="199">
        <v>100</v>
      </c>
      <c r="AL31" s="199">
        <v>42</v>
      </c>
      <c r="AM31" s="199">
        <v>100</v>
      </c>
      <c r="AN31" s="199">
        <v>105</v>
      </c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</row>
    <row r="32" spans="1:63" s="129" customFormat="1" ht="39.75" customHeight="1" x14ac:dyDescent="0.3">
      <c r="A32" s="183" t="s">
        <v>214</v>
      </c>
      <c r="B32" s="184" t="s">
        <v>238</v>
      </c>
      <c r="C32" s="185" t="s">
        <v>218</v>
      </c>
      <c r="D32" s="190">
        <v>1556</v>
      </c>
      <c r="E32" s="190">
        <v>3160</v>
      </c>
      <c r="F32" s="190">
        <v>1580</v>
      </c>
      <c r="G32" s="190">
        <v>3225</v>
      </c>
      <c r="H32" s="291">
        <v>3281</v>
      </c>
      <c r="I32" s="188">
        <v>50</v>
      </c>
      <c r="J32" s="188">
        <v>102.05696202531645</v>
      </c>
      <c r="K32" s="188">
        <f t="shared" si="1"/>
        <v>101.73643410852713</v>
      </c>
      <c r="L32" s="202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>
        <v>80</v>
      </c>
      <c r="Z32" s="199">
        <v>35</v>
      </c>
      <c r="AA32" s="199">
        <v>85</v>
      </c>
      <c r="AB32" s="199">
        <v>86</v>
      </c>
      <c r="AC32" s="199">
        <v>330</v>
      </c>
      <c r="AD32" s="199">
        <v>145</v>
      </c>
      <c r="AE32" s="199">
        <v>340</v>
      </c>
      <c r="AF32" s="199">
        <v>345</v>
      </c>
      <c r="AG32" s="199">
        <v>2750</v>
      </c>
      <c r="AH32" s="199">
        <v>1400</v>
      </c>
      <c r="AI32" s="199">
        <v>2800</v>
      </c>
      <c r="AJ32" s="199">
        <v>2850</v>
      </c>
      <c r="AK32" s="199"/>
      <c r="AL32" s="199"/>
      <c r="AM32" s="199"/>
      <c r="AN32" s="199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</row>
    <row r="33" spans="1:63" s="129" customFormat="1" ht="45" customHeight="1" x14ac:dyDescent="0.3">
      <c r="A33" s="185" t="s">
        <v>214</v>
      </c>
      <c r="B33" s="184" t="s">
        <v>239</v>
      </c>
      <c r="C33" s="185" t="s">
        <v>226</v>
      </c>
      <c r="D33" s="190">
        <v>31800</v>
      </c>
      <c r="E33" s="190">
        <v>65600</v>
      </c>
      <c r="F33" s="190">
        <v>32800</v>
      </c>
      <c r="G33" s="190">
        <v>66000</v>
      </c>
      <c r="H33" s="291">
        <v>67000</v>
      </c>
      <c r="I33" s="188">
        <v>50</v>
      </c>
      <c r="J33" s="188">
        <v>100.60975609756098</v>
      </c>
      <c r="K33" s="188">
        <f t="shared" si="1"/>
        <v>101.51515151515152</v>
      </c>
      <c r="L33" s="201"/>
      <c r="M33" s="199">
        <v>11500</v>
      </c>
      <c r="N33" s="199">
        <v>4800</v>
      </c>
      <c r="O33" s="199">
        <v>13500</v>
      </c>
      <c r="P33" s="199">
        <v>13500</v>
      </c>
      <c r="Q33" s="199">
        <v>54100</v>
      </c>
      <c r="R33" s="199">
        <v>28000</v>
      </c>
      <c r="S33" s="199">
        <v>52500</v>
      </c>
      <c r="T33" s="199">
        <v>53500</v>
      </c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</row>
    <row r="35" spans="1:63" ht="18.75" customHeight="1" x14ac:dyDescent="0.3">
      <c r="B35" s="203"/>
    </row>
    <row r="36" spans="1:63" ht="18.75" customHeight="1" x14ac:dyDescent="0.3">
      <c r="B36" s="204"/>
    </row>
  </sheetData>
  <mergeCells count="25">
    <mergeCell ref="A1:B1"/>
    <mergeCell ref="A2:AN2"/>
    <mergeCell ref="A3:AN3"/>
    <mergeCell ref="A5:A7"/>
    <mergeCell ref="B5:B7"/>
    <mergeCell ref="C5:C7"/>
    <mergeCell ref="D5:D7"/>
    <mergeCell ref="E5:G5"/>
    <mergeCell ref="H5:H7"/>
    <mergeCell ref="I5:K5"/>
    <mergeCell ref="L5:L7"/>
    <mergeCell ref="M5:AN5"/>
    <mergeCell ref="E6:E7"/>
    <mergeCell ref="F6:F7"/>
    <mergeCell ref="G6:G7"/>
    <mergeCell ref="I6:I7"/>
    <mergeCell ref="Y6:AB6"/>
    <mergeCell ref="AC6:AF6"/>
    <mergeCell ref="AG6:AJ6"/>
    <mergeCell ref="AK6:AN6"/>
    <mergeCell ref="J6:J7"/>
    <mergeCell ref="K6:K7"/>
    <mergeCell ref="M6:P6"/>
    <mergeCell ref="Q6:T6"/>
    <mergeCell ref="U6:X6"/>
  </mergeCells>
  <printOptions horizontalCentered="1"/>
  <pageMargins left="0" right="0" top="0.35416666666666702" bottom="0.35416666666666702" header="0.511811023622047" footer="0.196527777777778"/>
  <pageSetup paperSize="9" scale="60" orientation="portrait" horizontalDpi="300" verticalDpi="300" r:id="rId1"/>
  <headerFooter>
    <oddFooter>&amp;CPage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BG51"/>
  <sheetViews>
    <sheetView topLeftCell="A16" zoomScale="130" zoomScaleNormal="130" workbookViewId="0">
      <selection activeCell="G7" sqref="G7"/>
    </sheetView>
  </sheetViews>
  <sheetFormatPr defaultColWidth="9" defaultRowHeight="18.75" x14ac:dyDescent="0.3"/>
  <cols>
    <col min="1" max="1" width="5.5703125" style="173" customWidth="1"/>
    <col min="2" max="2" width="52.85546875" style="173" customWidth="1"/>
    <col min="3" max="3" width="14.7109375" style="173" customWidth="1"/>
    <col min="4" max="4" width="5.140625" style="173" hidden="1" customWidth="1"/>
    <col min="5" max="7" width="12.42578125" style="173" customWidth="1"/>
    <col min="8" max="8" width="13.5703125" style="173" customWidth="1"/>
    <col min="9" max="12" width="13.7109375" style="173" customWidth="1"/>
    <col min="13" max="44" width="9.140625" style="173" customWidth="1"/>
    <col min="45" max="45" width="18.28515625" style="173" customWidth="1"/>
    <col min="46" max="46" width="9.140625" style="173" customWidth="1"/>
    <col min="47" max="59" width="10.28515625" style="173" customWidth="1"/>
    <col min="60" max="16384" width="9" style="16"/>
  </cols>
  <sheetData>
    <row r="1" spans="1:45" ht="18.75" customHeight="1" x14ac:dyDescent="0.3">
      <c r="A1" s="511" t="s">
        <v>240</v>
      </c>
      <c r="B1" s="511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45" ht="33.75" customHeight="1" x14ac:dyDescent="0.3">
      <c r="A2" s="512" t="s">
        <v>241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</row>
    <row r="3" spans="1:45" ht="18.75" customHeight="1" x14ac:dyDescent="0.3">
      <c r="A3" s="513" t="s">
        <v>703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45" ht="28.5" customHeight="1" x14ac:dyDescent="0.3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45" s="174" customFormat="1" ht="38.25" customHeight="1" x14ac:dyDescent="0.3">
      <c r="A5" s="507" t="s">
        <v>3</v>
      </c>
      <c r="B5" s="507" t="s">
        <v>4</v>
      </c>
      <c r="C5" s="501" t="s">
        <v>5</v>
      </c>
      <c r="D5" s="501" t="s">
        <v>56</v>
      </c>
      <c r="E5" s="502" t="s">
        <v>7</v>
      </c>
      <c r="F5" s="502"/>
      <c r="G5" s="502"/>
      <c r="H5" s="501" t="s">
        <v>242</v>
      </c>
      <c r="I5" s="509" t="s">
        <v>9</v>
      </c>
      <c r="J5" s="509"/>
      <c r="K5" s="510"/>
      <c r="L5" s="501" t="s">
        <v>57</v>
      </c>
    </row>
    <row r="6" spans="1:45" s="174" customFormat="1" ht="126.75" customHeight="1" x14ac:dyDescent="0.3">
      <c r="A6" s="507"/>
      <c r="B6" s="507"/>
      <c r="C6" s="501"/>
      <c r="D6" s="501"/>
      <c r="E6" s="176" t="s">
        <v>11</v>
      </c>
      <c r="F6" s="176" t="s">
        <v>12</v>
      </c>
      <c r="G6" s="176" t="s">
        <v>13</v>
      </c>
      <c r="H6" s="501"/>
      <c r="I6" s="176" t="s">
        <v>59</v>
      </c>
      <c r="J6" s="176" t="s">
        <v>60</v>
      </c>
      <c r="K6" s="176" t="s">
        <v>61</v>
      </c>
      <c r="L6" s="501"/>
    </row>
    <row r="7" spans="1:45" ht="50.25" customHeight="1" x14ac:dyDescent="0.3">
      <c r="A7" s="205">
        <v>1</v>
      </c>
      <c r="B7" s="206" t="s">
        <v>243</v>
      </c>
      <c r="C7" s="205" t="s">
        <v>22</v>
      </c>
      <c r="D7" s="28">
        <v>2022.48</v>
      </c>
      <c r="E7" s="28">
        <v>4463.9800000000005</v>
      </c>
      <c r="F7" s="28">
        <v>2273</v>
      </c>
      <c r="G7" s="28">
        <v>4474.6000000000004</v>
      </c>
      <c r="H7" s="28">
        <f>+H8</f>
        <v>4832</v>
      </c>
      <c r="I7" s="28">
        <f>F7/E7%</f>
        <v>50.9186869116797</v>
      </c>
      <c r="J7" s="28">
        <f>G7/E7%</f>
        <v>100.23790429168588</v>
      </c>
      <c r="K7" s="28">
        <f>H7/G7%</f>
        <v>107.98730612792204</v>
      </c>
      <c r="L7" s="443">
        <f>26007/112266</f>
        <v>0.23165517609962055</v>
      </c>
    </row>
    <row r="8" spans="1:45" ht="39" customHeight="1" x14ac:dyDescent="0.3">
      <c r="A8" s="207"/>
      <c r="B8" s="208" t="s">
        <v>244</v>
      </c>
      <c r="C8" s="207" t="s">
        <v>22</v>
      </c>
      <c r="D8" s="60">
        <v>2022.48</v>
      </c>
      <c r="E8" s="60">
        <v>4463.9800000000005</v>
      </c>
      <c r="F8" s="209">
        <v>2273</v>
      </c>
      <c r="G8" s="210">
        <v>4474.6000000000004</v>
      </c>
      <c r="H8" s="209">
        <f>+H9+H10</f>
        <v>4832</v>
      </c>
      <c r="I8" s="41">
        <f t="shared" ref="I8:I10" si="0">F8/E8%</f>
        <v>50.9186869116797</v>
      </c>
      <c r="J8" s="41">
        <f t="shared" ref="J8:J10" si="1">G8/E8%</f>
        <v>100.23790429168588</v>
      </c>
      <c r="K8" s="41">
        <f t="shared" ref="K8:K10" si="2">H8/G8%</f>
        <v>107.98730612792204</v>
      </c>
      <c r="L8" s="211"/>
      <c r="M8" s="168"/>
      <c r="AS8" s="168"/>
    </row>
    <row r="9" spans="1:45" s="216" customFormat="1" ht="33" customHeight="1" x14ac:dyDescent="0.3">
      <c r="A9" s="212"/>
      <c r="B9" s="213" t="s">
        <v>245</v>
      </c>
      <c r="C9" s="145" t="s">
        <v>22</v>
      </c>
      <c r="D9" s="214">
        <v>1916.4</v>
      </c>
      <c r="E9" s="214">
        <v>4226.43</v>
      </c>
      <c r="F9" s="214">
        <v>2155</v>
      </c>
      <c r="G9" s="214">
        <v>4227</v>
      </c>
      <c r="H9" s="214">
        <v>4504</v>
      </c>
      <c r="I9" s="215">
        <f t="shared" si="0"/>
        <v>50.988659459638505</v>
      </c>
      <c r="J9" s="215">
        <f t="shared" si="1"/>
        <v>100.01348655957864</v>
      </c>
      <c r="K9" s="215">
        <f t="shared" si="2"/>
        <v>106.55311095339484</v>
      </c>
      <c r="L9" s="214"/>
      <c r="AS9" s="168"/>
    </row>
    <row r="10" spans="1:45" s="216" customFormat="1" ht="33.75" customHeight="1" x14ac:dyDescent="0.3">
      <c r="A10" s="212"/>
      <c r="B10" s="217" t="s">
        <v>246</v>
      </c>
      <c r="C10" s="145" t="s">
        <v>22</v>
      </c>
      <c r="D10" s="218">
        <v>106.08</v>
      </c>
      <c r="E10" s="214">
        <v>237.55</v>
      </c>
      <c r="F10" s="214">
        <v>118</v>
      </c>
      <c r="G10" s="219">
        <v>247.6</v>
      </c>
      <c r="H10" s="214">
        <v>328</v>
      </c>
      <c r="I10" s="215">
        <f t="shared" si="0"/>
        <v>49.673752894127546</v>
      </c>
      <c r="J10" s="215">
        <f t="shared" si="1"/>
        <v>104.23068827615238</v>
      </c>
      <c r="K10" s="215">
        <f t="shared" si="2"/>
        <v>132.47172859450728</v>
      </c>
      <c r="L10" s="214"/>
    </row>
    <row r="11" spans="1:45" ht="33.75" customHeight="1" x14ac:dyDescent="0.3">
      <c r="A11" s="207"/>
      <c r="B11" s="208" t="s">
        <v>247</v>
      </c>
      <c r="C11" s="207"/>
      <c r="D11" s="220"/>
      <c r="E11" s="60"/>
      <c r="F11" s="60"/>
      <c r="G11" s="60"/>
      <c r="H11" s="60"/>
      <c r="I11" s="41"/>
      <c r="J11" s="41"/>
      <c r="K11" s="41"/>
      <c r="L11" s="63"/>
    </row>
    <row r="12" spans="1:45" ht="33.75" customHeight="1" x14ac:dyDescent="0.3">
      <c r="A12" s="207"/>
      <c r="B12" s="208" t="s">
        <v>248</v>
      </c>
      <c r="C12" s="207" t="s">
        <v>93</v>
      </c>
      <c r="D12" s="150">
        <v>9022</v>
      </c>
      <c r="E12" s="150">
        <v>23518</v>
      </c>
      <c r="F12" s="150">
        <v>11759</v>
      </c>
      <c r="G12" s="150">
        <v>23714</v>
      </c>
      <c r="H12" s="150">
        <v>26425</v>
      </c>
      <c r="I12" s="41">
        <f t="shared" ref="I12:I39" si="3">F12/E12%</f>
        <v>50</v>
      </c>
      <c r="J12" s="41">
        <f t="shared" ref="J12:J39" si="4">G12/E12%</f>
        <v>100.8334042010375</v>
      </c>
      <c r="K12" s="41">
        <f t="shared" ref="K12:K39" si="5">H12/G12%</f>
        <v>111.43206544657166</v>
      </c>
      <c r="L12" s="63"/>
    </row>
    <row r="13" spans="1:45" ht="33.75" customHeight="1" x14ac:dyDescent="0.3">
      <c r="A13" s="207"/>
      <c r="B13" s="208" t="s">
        <v>249</v>
      </c>
      <c r="C13" s="207" t="s">
        <v>93</v>
      </c>
      <c r="D13" s="220">
        <v>2.2400000000000002</v>
      </c>
      <c r="E13" s="135">
        <v>5.7</v>
      </c>
      <c r="F13" s="135">
        <v>2.85</v>
      </c>
      <c r="G13" s="135">
        <v>5.8</v>
      </c>
      <c r="H13" s="135">
        <v>6.52</v>
      </c>
      <c r="I13" s="41">
        <f t="shared" si="3"/>
        <v>50</v>
      </c>
      <c r="J13" s="41">
        <f t="shared" si="4"/>
        <v>101.75438596491227</v>
      </c>
      <c r="K13" s="41">
        <f t="shared" si="5"/>
        <v>112.41379310344827</v>
      </c>
      <c r="L13" s="63"/>
    </row>
    <row r="14" spans="1:45" ht="33.75" customHeight="1" x14ac:dyDescent="0.3">
      <c r="A14" s="207"/>
      <c r="B14" s="208" t="s">
        <v>250</v>
      </c>
      <c r="C14" s="207" t="s">
        <v>93</v>
      </c>
      <c r="D14" s="220">
        <v>6.13</v>
      </c>
      <c r="E14" s="135">
        <v>15.63</v>
      </c>
      <c r="F14" s="135">
        <v>7.9</v>
      </c>
      <c r="G14" s="135">
        <v>15.83</v>
      </c>
      <c r="H14" s="135">
        <v>17.87</v>
      </c>
      <c r="I14" s="41">
        <f t="shared" si="3"/>
        <v>50.543825975687781</v>
      </c>
      <c r="J14" s="41">
        <f t="shared" si="4"/>
        <v>101.27959053103008</v>
      </c>
      <c r="K14" s="41">
        <f t="shared" si="5"/>
        <v>112.88692356285534</v>
      </c>
      <c r="L14" s="63"/>
    </row>
    <row r="15" spans="1:45" ht="33.75" customHeight="1" x14ac:dyDescent="0.3">
      <c r="A15" s="207"/>
      <c r="B15" s="208" t="s">
        <v>251</v>
      </c>
      <c r="C15" s="207" t="s">
        <v>93</v>
      </c>
      <c r="D15" s="221">
        <v>113.84</v>
      </c>
      <c r="E15" s="150">
        <v>290</v>
      </c>
      <c r="F15" s="150">
        <v>145</v>
      </c>
      <c r="G15" s="150">
        <v>298</v>
      </c>
      <c r="H15" s="150">
        <v>331</v>
      </c>
      <c r="I15" s="41">
        <f t="shared" si="3"/>
        <v>50</v>
      </c>
      <c r="J15" s="41">
        <f t="shared" si="4"/>
        <v>102.75862068965517</v>
      </c>
      <c r="K15" s="41">
        <f t="shared" si="5"/>
        <v>111.07382550335571</v>
      </c>
      <c r="L15" s="63"/>
    </row>
    <row r="16" spans="1:45" ht="38.25" customHeight="1" x14ac:dyDescent="0.3">
      <c r="A16" s="207"/>
      <c r="B16" s="208" t="s">
        <v>252</v>
      </c>
      <c r="C16" s="207" t="s">
        <v>20</v>
      </c>
      <c r="D16" s="220">
        <v>11.96</v>
      </c>
      <c r="E16" s="135">
        <v>30.45</v>
      </c>
      <c r="F16" s="135">
        <v>15.59</v>
      </c>
      <c r="G16" s="135">
        <v>30.65</v>
      </c>
      <c r="H16" s="135">
        <v>34.81</v>
      </c>
      <c r="I16" s="41">
        <f t="shared" si="3"/>
        <v>51.198686371100166</v>
      </c>
      <c r="J16" s="41">
        <f t="shared" si="4"/>
        <v>100.6568144499179</v>
      </c>
      <c r="K16" s="41">
        <f t="shared" si="5"/>
        <v>113.57259380097881</v>
      </c>
      <c r="L16" s="63"/>
    </row>
    <row r="17" spans="1:29" ht="38.25" customHeight="1" x14ac:dyDescent="0.3">
      <c r="A17" s="207"/>
      <c r="B17" s="208" t="s">
        <v>253</v>
      </c>
      <c r="C17" s="207" t="s">
        <v>93</v>
      </c>
      <c r="D17" s="220">
        <v>78.709999999999994</v>
      </c>
      <c r="E17" s="128">
        <v>205.2</v>
      </c>
      <c r="F17" s="128">
        <v>102.6</v>
      </c>
      <c r="G17" s="128">
        <v>207.2</v>
      </c>
      <c r="H17" s="128">
        <v>234.5</v>
      </c>
      <c r="I17" s="41">
        <f t="shared" si="3"/>
        <v>49.999999999999993</v>
      </c>
      <c r="J17" s="41">
        <f t="shared" si="4"/>
        <v>100.97465886939571</v>
      </c>
      <c r="K17" s="41">
        <f t="shared" si="5"/>
        <v>113.17567567567568</v>
      </c>
      <c r="L17" s="63"/>
    </row>
    <row r="18" spans="1:29" s="174" customFormat="1" ht="30.75" customHeight="1" x14ac:dyDescent="0.3">
      <c r="A18" s="222">
        <v>2</v>
      </c>
      <c r="B18" s="89" t="s">
        <v>254</v>
      </c>
      <c r="C18" s="222"/>
      <c r="D18" s="223"/>
      <c r="E18" s="28"/>
      <c r="F18" s="28"/>
      <c r="G18" s="28"/>
      <c r="H18" s="28"/>
      <c r="I18" s="41"/>
      <c r="J18" s="41"/>
      <c r="K18" s="41"/>
      <c r="L18" s="63"/>
    </row>
    <row r="19" spans="1:29" s="228" customFormat="1" ht="38.25" customHeight="1" x14ac:dyDescent="0.35">
      <c r="A19" s="222" t="s">
        <v>255</v>
      </c>
      <c r="B19" s="224" t="s">
        <v>256</v>
      </c>
      <c r="C19" s="225"/>
      <c r="D19" s="226"/>
      <c r="E19" s="227"/>
      <c r="F19" s="227"/>
      <c r="G19" s="227"/>
      <c r="H19" s="227"/>
      <c r="I19" s="41"/>
      <c r="J19" s="41"/>
      <c r="K19" s="41"/>
      <c r="L19" s="227"/>
    </row>
    <row r="20" spans="1:29" ht="38.25" customHeight="1" x14ac:dyDescent="0.3">
      <c r="A20" s="207"/>
      <c r="B20" s="208" t="s">
        <v>257</v>
      </c>
      <c r="C20" s="207" t="s">
        <v>258</v>
      </c>
      <c r="D20" s="220">
        <v>24</v>
      </c>
      <c r="E20" s="60">
        <v>23</v>
      </c>
      <c r="F20" s="60">
        <v>23</v>
      </c>
      <c r="G20" s="60">
        <v>23</v>
      </c>
      <c r="H20" s="60">
        <v>23</v>
      </c>
      <c r="I20" s="41">
        <f t="shared" si="3"/>
        <v>100</v>
      </c>
      <c r="J20" s="41">
        <f t="shared" si="4"/>
        <v>100</v>
      </c>
      <c r="K20" s="41">
        <f t="shared" si="5"/>
        <v>100</v>
      </c>
      <c r="L20" s="63"/>
      <c r="AC20" s="229"/>
    </row>
    <row r="21" spans="1:29" ht="38.25" customHeight="1" x14ac:dyDescent="0.3">
      <c r="A21" s="207"/>
      <c r="B21" s="208" t="s">
        <v>259</v>
      </c>
      <c r="C21" s="207" t="s">
        <v>258</v>
      </c>
      <c r="D21" s="220">
        <v>1</v>
      </c>
      <c r="E21" s="60">
        <v>2</v>
      </c>
      <c r="F21" s="60">
        <v>2</v>
      </c>
      <c r="G21" s="60">
        <v>2</v>
      </c>
      <c r="H21" s="60">
        <v>2</v>
      </c>
      <c r="I21" s="41">
        <f t="shared" si="3"/>
        <v>100</v>
      </c>
      <c r="J21" s="41">
        <f t="shared" si="4"/>
        <v>100</v>
      </c>
      <c r="K21" s="41">
        <f t="shared" si="5"/>
        <v>100</v>
      </c>
      <c r="L21" s="63"/>
    </row>
    <row r="22" spans="1:29" ht="38.25" customHeight="1" x14ac:dyDescent="0.3">
      <c r="A22" s="207"/>
      <c r="B22" s="208" t="s">
        <v>260</v>
      </c>
      <c r="C22" s="207" t="s">
        <v>261</v>
      </c>
      <c r="D22" s="220">
        <v>752</v>
      </c>
      <c r="E22" s="60">
        <v>823</v>
      </c>
      <c r="F22" s="60">
        <v>823</v>
      </c>
      <c r="G22" s="60">
        <v>823</v>
      </c>
      <c r="H22" s="60">
        <v>823</v>
      </c>
      <c r="I22" s="41">
        <f t="shared" si="3"/>
        <v>100</v>
      </c>
      <c r="J22" s="41">
        <f t="shared" si="4"/>
        <v>100</v>
      </c>
      <c r="K22" s="41">
        <f t="shared" si="5"/>
        <v>100</v>
      </c>
      <c r="L22" s="63"/>
    </row>
    <row r="23" spans="1:29" ht="38.25" customHeight="1" x14ac:dyDescent="0.3">
      <c r="A23" s="207"/>
      <c r="B23" s="208" t="s">
        <v>262</v>
      </c>
      <c r="C23" s="207" t="s">
        <v>28</v>
      </c>
      <c r="D23" s="220">
        <v>55</v>
      </c>
      <c r="E23" s="60">
        <v>65</v>
      </c>
      <c r="F23" s="60">
        <v>65</v>
      </c>
      <c r="G23" s="60">
        <v>65</v>
      </c>
      <c r="H23" s="60">
        <v>65</v>
      </c>
      <c r="I23" s="41">
        <f t="shared" si="3"/>
        <v>100</v>
      </c>
      <c r="J23" s="41">
        <f t="shared" si="4"/>
        <v>100</v>
      </c>
      <c r="K23" s="41">
        <f t="shared" si="5"/>
        <v>100</v>
      </c>
      <c r="L23" s="63"/>
    </row>
    <row r="24" spans="1:29" ht="38.25" customHeight="1" x14ac:dyDescent="0.3">
      <c r="A24" s="207"/>
      <c r="B24" s="208" t="s">
        <v>263</v>
      </c>
      <c r="C24" s="207" t="s">
        <v>258</v>
      </c>
      <c r="D24" s="220">
        <v>54</v>
      </c>
      <c r="E24" s="60">
        <v>50</v>
      </c>
      <c r="F24" s="60">
        <v>50</v>
      </c>
      <c r="G24" s="60">
        <v>50</v>
      </c>
      <c r="H24" s="60">
        <v>50</v>
      </c>
      <c r="I24" s="41">
        <f t="shared" si="3"/>
        <v>100</v>
      </c>
      <c r="J24" s="41">
        <f t="shared" si="4"/>
        <v>100</v>
      </c>
      <c r="K24" s="41">
        <f t="shared" si="5"/>
        <v>100</v>
      </c>
      <c r="L24" s="63"/>
    </row>
    <row r="25" spans="1:29" s="174" customFormat="1" ht="38.25" customHeight="1" x14ac:dyDescent="0.3">
      <c r="A25" s="222" t="s">
        <v>264</v>
      </c>
      <c r="B25" s="224" t="s">
        <v>265</v>
      </c>
      <c r="C25" s="230" t="s">
        <v>266</v>
      </c>
      <c r="D25" s="63">
        <v>107030</v>
      </c>
      <c r="E25" s="63">
        <v>228450</v>
      </c>
      <c r="F25" s="63">
        <v>121950</v>
      </c>
      <c r="G25" s="63">
        <v>228450</v>
      </c>
      <c r="H25" s="63">
        <v>342850</v>
      </c>
      <c r="I25" s="28">
        <f t="shared" si="3"/>
        <v>53.381483913328957</v>
      </c>
      <c r="J25" s="28">
        <f t="shared" si="4"/>
        <v>100</v>
      </c>
      <c r="K25" s="28">
        <f t="shared" si="5"/>
        <v>150.07660319544757</v>
      </c>
      <c r="L25" s="63"/>
    </row>
    <row r="26" spans="1:29" ht="39.75" hidden="1" customHeight="1" x14ac:dyDescent="0.3">
      <c r="A26" s="207"/>
      <c r="B26" s="208" t="s">
        <v>267</v>
      </c>
      <c r="C26" s="207"/>
      <c r="D26" s="220"/>
      <c r="E26" s="60"/>
      <c r="F26" s="60"/>
      <c r="G26" s="60"/>
      <c r="H26" s="60"/>
      <c r="I26" s="41" t="e">
        <f t="shared" si="3"/>
        <v>#DIV/0!</v>
      </c>
      <c r="J26" s="41" t="e">
        <f t="shared" si="4"/>
        <v>#DIV/0!</v>
      </c>
      <c r="K26" s="41" t="e">
        <f t="shared" si="5"/>
        <v>#DIV/0!</v>
      </c>
      <c r="L26" s="63"/>
    </row>
    <row r="27" spans="1:29" ht="39.75" customHeight="1" x14ac:dyDescent="0.3">
      <c r="A27" s="207"/>
      <c r="B27" s="208" t="s">
        <v>268</v>
      </c>
      <c r="C27" s="207" t="s">
        <v>266</v>
      </c>
      <c r="D27" s="60">
        <v>2050</v>
      </c>
      <c r="E27" s="60">
        <v>14300</v>
      </c>
      <c r="F27" s="60">
        <v>7925</v>
      </c>
      <c r="G27" s="60">
        <v>14300</v>
      </c>
      <c r="H27" s="60">
        <v>16100</v>
      </c>
      <c r="I27" s="41">
        <f t="shared" si="3"/>
        <v>55.41958041958042</v>
      </c>
      <c r="J27" s="41">
        <f t="shared" si="4"/>
        <v>100</v>
      </c>
      <c r="K27" s="41">
        <f t="shared" si="5"/>
        <v>112.58741258741259</v>
      </c>
      <c r="L27" s="63"/>
    </row>
    <row r="28" spans="1:29" ht="36" customHeight="1" x14ac:dyDescent="0.3">
      <c r="A28" s="207"/>
      <c r="B28" s="208" t="s">
        <v>269</v>
      </c>
      <c r="C28" s="207" t="s">
        <v>266</v>
      </c>
      <c r="D28" s="60">
        <v>1830</v>
      </c>
      <c r="E28" s="60">
        <v>10000</v>
      </c>
      <c r="F28" s="60">
        <v>7445</v>
      </c>
      <c r="G28" s="60">
        <v>10000</v>
      </c>
      <c r="H28" s="60">
        <v>11100</v>
      </c>
      <c r="I28" s="41">
        <f t="shared" si="3"/>
        <v>74.45</v>
      </c>
      <c r="J28" s="41">
        <f t="shared" si="4"/>
        <v>100</v>
      </c>
      <c r="K28" s="41">
        <f t="shared" si="5"/>
        <v>111</v>
      </c>
      <c r="L28" s="63"/>
    </row>
    <row r="29" spans="1:29" ht="39.75" customHeight="1" x14ac:dyDescent="0.3">
      <c r="A29" s="207"/>
      <c r="B29" s="208" t="s">
        <v>270</v>
      </c>
      <c r="C29" s="207" t="s">
        <v>271</v>
      </c>
      <c r="D29" s="220">
        <v>1.9</v>
      </c>
      <c r="E29" s="39">
        <v>1.9</v>
      </c>
      <c r="F29" s="39">
        <v>1.9</v>
      </c>
      <c r="G29" s="39">
        <v>1.9</v>
      </c>
      <c r="H29" s="39">
        <v>1.9</v>
      </c>
      <c r="I29" s="41">
        <f t="shared" si="3"/>
        <v>100</v>
      </c>
      <c r="J29" s="41">
        <f t="shared" si="4"/>
        <v>100</v>
      </c>
      <c r="K29" s="41">
        <f t="shared" si="5"/>
        <v>100</v>
      </c>
      <c r="L29" s="63"/>
    </row>
    <row r="30" spans="1:29" ht="36.75" customHeight="1" x14ac:dyDescent="0.3">
      <c r="A30" s="207"/>
      <c r="B30" s="231" t="s">
        <v>272</v>
      </c>
      <c r="C30" s="207" t="s">
        <v>20</v>
      </c>
      <c r="D30" s="220">
        <v>2</v>
      </c>
      <c r="E30" s="60">
        <v>2</v>
      </c>
      <c r="F30" s="60">
        <v>2</v>
      </c>
      <c r="G30" s="60">
        <v>2</v>
      </c>
      <c r="H30" s="60">
        <v>2</v>
      </c>
      <c r="I30" s="41">
        <f t="shared" si="3"/>
        <v>100</v>
      </c>
      <c r="J30" s="41">
        <f t="shared" si="4"/>
        <v>100</v>
      </c>
      <c r="K30" s="41">
        <f t="shared" si="5"/>
        <v>100</v>
      </c>
      <c r="L30" s="63"/>
    </row>
    <row r="31" spans="1:29" ht="36.75" customHeight="1" x14ac:dyDescent="0.3">
      <c r="A31" s="207"/>
      <c r="B31" s="231" t="s">
        <v>273</v>
      </c>
      <c r="C31" s="207" t="s">
        <v>20</v>
      </c>
      <c r="D31" s="220">
        <v>1</v>
      </c>
      <c r="E31" s="60">
        <v>1</v>
      </c>
      <c r="F31" s="60">
        <v>1</v>
      </c>
      <c r="G31" s="60">
        <v>1</v>
      </c>
      <c r="H31" s="60">
        <v>1</v>
      </c>
      <c r="I31" s="41">
        <f t="shared" si="3"/>
        <v>100</v>
      </c>
      <c r="J31" s="41">
        <f t="shared" si="4"/>
        <v>100</v>
      </c>
      <c r="K31" s="41">
        <f t="shared" si="5"/>
        <v>100</v>
      </c>
      <c r="L31" s="63"/>
    </row>
    <row r="32" spans="1:29" ht="36.75" customHeight="1" x14ac:dyDescent="0.3">
      <c r="A32" s="207"/>
      <c r="B32" s="208" t="s">
        <v>274</v>
      </c>
      <c r="C32" s="207" t="s">
        <v>266</v>
      </c>
      <c r="D32" s="60">
        <v>104980</v>
      </c>
      <c r="E32" s="60">
        <v>214150</v>
      </c>
      <c r="F32" s="60">
        <v>114025</v>
      </c>
      <c r="G32" s="60">
        <v>214150</v>
      </c>
      <c r="H32" s="60">
        <v>326750</v>
      </c>
      <c r="I32" s="41">
        <f t="shared" si="3"/>
        <v>53.245388746205933</v>
      </c>
      <c r="J32" s="41">
        <f t="shared" si="4"/>
        <v>100</v>
      </c>
      <c r="K32" s="41">
        <f t="shared" si="5"/>
        <v>152.57996731263134</v>
      </c>
      <c r="L32" s="63"/>
    </row>
    <row r="33" spans="1:12" ht="36.75" customHeight="1" x14ac:dyDescent="0.3">
      <c r="A33" s="207"/>
      <c r="B33" s="208" t="s">
        <v>269</v>
      </c>
      <c r="C33" s="207" t="s">
        <v>266</v>
      </c>
      <c r="D33" s="60">
        <v>49400</v>
      </c>
      <c r="E33" s="60">
        <v>147150</v>
      </c>
      <c r="F33" s="60">
        <v>54140</v>
      </c>
      <c r="G33" s="60">
        <v>147150</v>
      </c>
      <c r="H33" s="60">
        <v>120750</v>
      </c>
      <c r="I33" s="41">
        <f t="shared" si="3"/>
        <v>36.792388718994225</v>
      </c>
      <c r="J33" s="41">
        <f t="shared" si="4"/>
        <v>100</v>
      </c>
      <c r="K33" s="41">
        <f t="shared" si="5"/>
        <v>82.05912334352702</v>
      </c>
      <c r="L33" s="63"/>
    </row>
    <row r="34" spans="1:12" ht="36.75" customHeight="1" x14ac:dyDescent="0.3">
      <c r="A34" s="207"/>
      <c r="B34" s="208" t="s">
        <v>275</v>
      </c>
      <c r="C34" s="207" t="s">
        <v>271</v>
      </c>
      <c r="D34" s="220">
        <v>2.1</v>
      </c>
      <c r="E34" s="39">
        <v>2.1</v>
      </c>
      <c r="F34" s="39">
        <v>2.1</v>
      </c>
      <c r="G34" s="39">
        <v>2.1</v>
      </c>
      <c r="H34" s="39">
        <v>2.1</v>
      </c>
      <c r="I34" s="41">
        <f t="shared" si="3"/>
        <v>100</v>
      </c>
      <c r="J34" s="41">
        <f t="shared" si="4"/>
        <v>100</v>
      </c>
      <c r="K34" s="41">
        <f t="shared" si="5"/>
        <v>100</v>
      </c>
      <c r="L34" s="63"/>
    </row>
    <row r="35" spans="1:12" ht="36.75" customHeight="1" x14ac:dyDescent="0.3">
      <c r="A35" s="207"/>
      <c r="B35" s="231" t="s">
        <v>276</v>
      </c>
      <c r="C35" s="207" t="s">
        <v>20</v>
      </c>
      <c r="D35" s="220">
        <v>1</v>
      </c>
      <c r="E35" s="60">
        <v>1</v>
      </c>
      <c r="F35" s="60">
        <v>1</v>
      </c>
      <c r="G35" s="60">
        <v>1</v>
      </c>
      <c r="H35" s="60">
        <v>1</v>
      </c>
      <c r="I35" s="41">
        <f t="shared" si="3"/>
        <v>100</v>
      </c>
      <c r="J35" s="41">
        <f t="shared" si="4"/>
        <v>100</v>
      </c>
      <c r="K35" s="41">
        <f t="shared" si="5"/>
        <v>100</v>
      </c>
      <c r="L35" s="63"/>
    </row>
    <row r="36" spans="1:12" ht="39.75" customHeight="1" x14ac:dyDescent="0.3">
      <c r="A36" s="207"/>
      <c r="B36" s="231" t="s">
        <v>273</v>
      </c>
      <c r="C36" s="207" t="s">
        <v>20</v>
      </c>
      <c r="D36" s="220">
        <v>0.5</v>
      </c>
      <c r="E36" s="39">
        <v>0.5</v>
      </c>
      <c r="F36" s="39">
        <v>0.5</v>
      </c>
      <c r="G36" s="39">
        <v>0.5</v>
      </c>
      <c r="H36" s="39">
        <v>0.5</v>
      </c>
      <c r="I36" s="41">
        <f t="shared" si="3"/>
        <v>100</v>
      </c>
      <c r="J36" s="41">
        <f t="shared" si="4"/>
        <v>100</v>
      </c>
      <c r="K36" s="41">
        <f t="shared" si="5"/>
        <v>100</v>
      </c>
      <c r="L36" s="63"/>
    </row>
    <row r="37" spans="1:12" s="174" customFormat="1" ht="39.75" customHeight="1" x14ac:dyDescent="0.3">
      <c r="A37" s="222" t="s">
        <v>277</v>
      </c>
      <c r="B37" s="224" t="s">
        <v>278</v>
      </c>
      <c r="C37" s="222" t="s">
        <v>22</v>
      </c>
      <c r="D37" s="232">
        <v>138.70400000000001</v>
      </c>
      <c r="E37" s="61">
        <v>384.815</v>
      </c>
      <c r="F37" s="61">
        <v>172.4</v>
      </c>
      <c r="G37" s="61">
        <v>384.8</v>
      </c>
      <c r="H37" s="61">
        <v>403.8</v>
      </c>
      <c r="I37" s="28">
        <f t="shared" si="3"/>
        <v>44.800748411574396</v>
      </c>
      <c r="J37" s="28">
        <f t="shared" si="4"/>
        <v>99.996102023050042</v>
      </c>
      <c r="K37" s="28">
        <f t="shared" si="5"/>
        <v>104.93762993762994</v>
      </c>
      <c r="L37" s="63"/>
    </row>
    <row r="38" spans="1:12" ht="39.75" customHeight="1" x14ac:dyDescent="0.3">
      <c r="A38" s="207"/>
      <c r="B38" s="208" t="s">
        <v>279</v>
      </c>
      <c r="C38" s="207" t="s">
        <v>22</v>
      </c>
      <c r="D38" s="233">
        <v>7.1740000000000004</v>
      </c>
      <c r="E38" s="39">
        <v>42.3</v>
      </c>
      <c r="F38" s="39">
        <v>28.8</v>
      </c>
      <c r="G38" s="39">
        <v>42.3</v>
      </c>
      <c r="H38" s="39">
        <v>47.2</v>
      </c>
      <c r="I38" s="41">
        <f t="shared" si="3"/>
        <v>68.085106382978722</v>
      </c>
      <c r="J38" s="41">
        <f t="shared" si="4"/>
        <v>100</v>
      </c>
      <c r="K38" s="41">
        <f t="shared" si="5"/>
        <v>111.58392434988181</v>
      </c>
      <c r="L38" s="63"/>
    </row>
    <row r="39" spans="1:12" ht="39.75" customHeight="1" x14ac:dyDescent="0.3">
      <c r="A39" s="234"/>
      <c r="B39" s="235" t="s">
        <v>280</v>
      </c>
      <c r="C39" s="234" t="s">
        <v>22</v>
      </c>
      <c r="D39" s="236">
        <v>131.53</v>
      </c>
      <c r="E39" s="163">
        <v>342.51499999999999</v>
      </c>
      <c r="F39" s="163">
        <v>144</v>
      </c>
      <c r="G39" s="163">
        <v>343</v>
      </c>
      <c r="H39" s="163">
        <v>357</v>
      </c>
      <c r="I39" s="163">
        <f t="shared" si="3"/>
        <v>42.041954366962031</v>
      </c>
      <c r="J39" s="163">
        <f t="shared" si="4"/>
        <v>100.14159963797206</v>
      </c>
      <c r="K39" s="163">
        <f t="shared" si="5"/>
        <v>104.08163265306122</v>
      </c>
      <c r="L39" s="237"/>
    </row>
    <row r="51" spans="2:2" ht="18.75" customHeight="1" x14ac:dyDescent="0.3">
      <c r="B51" s="168"/>
    </row>
  </sheetData>
  <mergeCells count="11">
    <mergeCell ref="L5:L6"/>
    <mergeCell ref="A1:B1"/>
    <mergeCell ref="A2:L2"/>
    <mergeCell ref="A3:L3"/>
    <mergeCell ref="A5:A6"/>
    <mergeCell ref="B5:B6"/>
    <mergeCell ref="C5:C6"/>
    <mergeCell ref="D5:D6"/>
    <mergeCell ref="E5:G5"/>
    <mergeCell ref="H5:H6"/>
    <mergeCell ref="I5:K5"/>
  </mergeCells>
  <printOptions horizontalCentered="1"/>
  <pageMargins left="0" right="0" top="0.35416666666666702" bottom="0.31458333333333299" header="0.511811023622047" footer="0.23611111111111099"/>
  <pageSetup paperSize="9" scale="55" orientation="portrait" horizontalDpi="300" verticalDpi="300" r:id="rId1"/>
  <headerFooter>
    <oddFooter>&amp;CPage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AA28"/>
  <sheetViews>
    <sheetView zoomScale="145" zoomScaleNormal="145" workbookViewId="0">
      <selection activeCell="E5" sqref="E5:G5"/>
    </sheetView>
  </sheetViews>
  <sheetFormatPr defaultColWidth="9" defaultRowHeight="18.75" x14ac:dyDescent="0.3"/>
  <cols>
    <col min="1" max="1" width="7.42578125" style="173" customWidth="1"/>
    <col min="2" max="2" width="43.7109375" style="173" customWidth="1"/>
    <col min="3" max="3" width="13.28515625" style="260" customWidth="1"/>
    <col min="4" max="4" width="15.28515625" style="260" hidden="1" customWidth="1"/>
    <col min="5" max="7" width="15.28515625" style="173" customWidth="1"/>
    <col min="8" max="8" width="15.140625" style="173" customWidth="1"/>
    <col min="9" max="9" width="15.140625" style="173" hidden="1" customWidth="1"/>
    <col min="10" max="10" width="15.140625" style="173" customWidth="1"/>
    <col min="11" max="11" width="14" style="173" customWidth="1"/>
    <col min="12" max="12" width="14.7109375" style="173" customWidth="1"/>
    <col min="13" max="13" width="15.85546875" style="173" customWidth="1"/>
    <col min="14" max="27" width="9.140625" style="173" customWidth="1"/>
    <col min="28" max="16384" width="9" style="16"/>
  </cols>
  <sheetData>
    <row r="1" spans="1:13" ht="18.75" customHeight="1" x14ac:dyDescent="0.3">
      <c r="A1" s="511" t="s">
        <v>281</v>
      </c>
      <c r="B1" s="511"/>
      <c r="C1" s="238"/>
      <c r="D1" s="238"/>
    </row>
    <row r="2" spans="1:13" s="174" customFormat="1" ht="40.5" customHeight="1" x14ac:dyDescent="0.3">
      <c r="A2" s="505" t="s">
        <v>282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</row>
    <row r="3" spans="1:13" s="174" customFormat="1" x14ac:dyDescent="0.3">
      <c r="A3" s="506" t="s">
        <v>283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</row>
    <row r="4" spans="1:13" s="174" customFormat="1" ht="23.25" customHeight="1" x14ac:dyDescent="0.3">
      <c r="A4" s="239"/>
      <c r="B4" s="239"/>
      <c r="C4" s="240"/>
      <c r="D4" s="240"/>
    </row>
    <row r="5" spans="1:13" s="174" customFormat="1" ht="40.5" customHeight="1" x14ac:dyDescent="0.3">
      <c r="A5" s="516" t="s">
        <v>3</v>
      </c>
      <c r="B5" s="516" t="s">
        <v>4</v>
      </c>
      <c r="C5" s="502" t="s">
        <v>284</v>
      </c>
      <c r="D5" s="502" t="s">
        <v>56</v>
      </c>
      <c r="E5" s="502" t="s">
        <v>7</v>
      </c>
      <c r="F5" s="502"/>
      <c r="G5" s="502"/>
      <c r="H5" s="502" t="s">
        <v>8</v>
      </c>
      <c r="I5" s="508" t="s">
        <v>9</v>
      </c>
      <c r="J5" s="509"/>
      <c r="K5" s="509"/>
      <c r="L5" s="510"/>
      <c r="M5" s="502" t="s">
        <v>57</v>
      </c>
    </row>
    <row r="6" spans="1:13" s="174" customFormat="1" ht="125.25" customHeight="1" x14ac:dyDescent="0.3">
      <c r="A6" s="516"/>
      <c r="B6" s="516"/>
      <c r="C6" s="516"/>
      <c r="D6" s="502"/>
      <c r="E6" s="241" t="s">
        <v>11</v>
      </c>
      <c r="F6" s="241" t="s">
        <v>12</v>
      </c>
      <c r="G6" s="241" t="s">
        <v>13</v>
      </c>
      <c r="H6" s="502"/>
      <c r="I6" s="241" t="s">
        <v>285</v>
      </c>
      <c r="J6" s="241" t="s">
        <v>59</v>
      </c>
      <c r="K6" s="241" t="s">
        <v>60</v>
      </c>
      <c r="L6" s="241" t="s">
        <v>61</v>
      </c>
      <c r="M6" s="502"/>
    </row>
    <row r="7" spans="1:13" s="174" customFormat="1" ht="32.25" customHeight="1" x14ac:dyDescent="0.3">
      <c r="A7" s="175">
        <v>1</v>
      </c>
      <c r="B7" s="182" t="s">
        <v>286</v>
      </c>
      <c r="C7" s="242"/>
      <c r="D7" s="242"/>
      <c r="E7" s="243"/>
      <c r="F7" s="243"/>
      <c r="G7" s="243"/>
      <c r="H7" s="243"/>
      <c r="I7" s="178"/>
      <c r="J7" s="178"/>
      <c r="K7" s="178"/>
      <c r="L7" s="178"/>
      <c r="M7" s="244"/>
    </row>
    <row r="8" spans="1:13" ht="32.25" customHeight="1" x14ac:dyDescent="0.3">
      <c r="A8" s="185" t="s">
        <v>287</v>
      </c>
      <c r="B8" s="184" t="s">
        <v>288</v>
      </c>
      <c r="C8" s="245" t="s">
        <v>289</v>
      </c>
      <c r="D8" s="246">
        <v>121.7</v>
      </c>
      <c r="E8" s="247">
        <v>212.8</v>
      </c>
      <c r="F8" s="247">
        <v>136.19200000000001</v>
      </c>
      <c r="G8" s="247">
        <v>212.8</v>
      </c>
      <c r="H8" s="247">
        <v>238.33600000000001</v>
      </c>
      <c r="I8" s="248">
        <v>111.90797041906328</v>
      </c>
      <c r="J8" s="248">
        <v>64</v>
      </c>
      <c r="K8" s="248">
        <v>100</v>
      </c>
      <c r="L8" s="248">
        <f>H8/G8%</f>
        <v>112</v>
      </c>
      <c r="M8" s="244"/>
    </row>
    <row r="9" spans="1:13" ht="29.25" hidden="1" customHeight="1" x14ac:dyDescent="0.3">
      <c r="A9" s="185"/>
      <c r="B9" s="184" t="s">
        <v>47</v>
      </c>
      <c r="C9" s="245"/>
      <c r="D9" s="249"/>
      <c r="E9" s="247"/>
      <c r="F9" s="247">
        <v>0</v>
      </c>
      <c r="G9" s="247"/>
      <c r="H9" s="247">
        <v>0</v>
      </c>
      <c r="I9" s="248"/>
      <c r="J9" s="248"/>
      <c r="K9" s="248"/>
      <c r="L9" s="248"/>
      <c r="M9" s="244"/>
    </row>
    <row r="10" spans="1:13" ht="29.25" hidden="1" customHeight="1" x14ac:dyDescent="0.3">
      <c r="A10" s="185"/>
      <c r="B10" s="184" t="s">
        <v>290</v>
      </c>
      <c r="C10" s="245" t="s">
        <v>289</v>
      </c>
      <c r="D10" s="249"/>
      <c r="E10" s="247"/>
      <c r="F10" s="247">
        <v>0</v>
      </c>
      <c r="G10" s="247"/>
      <c r="H10" s="247">
        <v>0</v>
      </c>
      <c r="I10" s="248"/>
      <c r="J10" s="248"/>
      <c r="K10" s="248"/>
      <c r="L10" s="248"/>
      <c r="M10" s="244"/>
    </row>
    <row r="11" spans="1:13" ht="39" customHeight="1" x14ac:dyDescent="0.3">
      <c r="A11" s="185"/>
      <c r="B11" s="184" t="s">
        <v>291</v>
      </c>
      <c r="C11" s="245" t="s">
        <v>289</v>
      </c>
      <c r="D11" s="250">
        <v>121.7</v>
      </c>
      <c r="E11" s="247">
        <v>212.8</v>
      </c>
      <c r="F11" s="247">
        <v>136.19200000000001</v>
      </c>
      <c r="G11" s="247">
        <v>212.8</v>
      </c>
      <c r="H11" s="247">
        <v>238.33600000000001</v>
      </c>
      <c r="I11" s="248">
        <v>111.90797041906328</v>
      </c>
      <c r="J11" s="248">
        <v>64</v>
      </c>
      <c r="K11" s="248">
        <v>100</v>
      </c>
      <c r="L11" s="248">
        <f t="shared" ref="L11:L15" si="0">H11/G11%</f>
        <v>112</v>
      </c>
      <c r="M11" s="244"/>
    </row>
    <row r="12" spans="1:13" ht="39" customHeight="1" x14ac:dyDescent="0.3">
      <c r="A12" s="185" t="s">
        <v>292</v>
      </c>
      <c r="B12" s="184" t="s">
        <v>293</v>
      </c>
      <c r="C12" s="251" t="s">
        <v>294</v>
      </c>
      <c r="D12" s="252">
        <v>4568.2</v>
      </c>
      <c r="E12" s="253">
        <v>7862.4</v>
      </c>
      <c r="F12" s="253">
        <v>5031.9359999999997</v>
      </c>
      <c r="G12" s="253">
        <v>7862.4</v>
      </c>
      <c r="H12" s="253">
        <v>8805.8880000000008</v>
      </c>
      <c r="I12" s="248">
        <v>110.15139442231076</v>
      </c>
      <c r="J12" s="248">
        <v>64</v>
      </c>
      <c r="K12" s="248">
        <v>100</v>
      </c>
      <c r="L12" s="248">
        <f t="shared" si="0"/>
        <v>112.00000000000001</v>
      </c>
      <c r="M12" s="244"/>
    </row>
    <row r="13" spans="1:13" ht="26.25" hidden="1" customHeight="1" x14ac:dyDescent="0.3">
      <c r="A13" s="185"/>
      <c r="B13" s="184" t="s">
        <v>47</v>
      </c>
      <c r="C13" s="245"/>
      <c r="D13" s="249"/>
      <c r="E13" s="254"/>
      <c r="F13" s="253">
        <v>0</v>
      </c>
      <c r="G13" s="254"/>
      <c r="H13" s="253">
        <v>0</v>
      </c>
      <c r="I13" s="248" t="e">
        <v>#DIV/0!</v>
      </c>
      <c r="J13" s="248" t="e">
        <v>#DIV/0!</v>
      </c>
      <c r="K13" s="248" t="e">
        <v>#DIV/0!</v>
      </c>
      <c r="L13" s="248" t="e">
        <f t="shared" si="0"/>
        <v>#DIV/0!</v>
      </c>
      <c r="M13" s="244"/>
    </row>
    <row r="14" spans="1:13" ht="37.5" hidden="1" customHeight="1" x14ac:dyDescent="0.3">
      <c r="A14" s="185"/>
      <c r="B14" s="184" t="s">
        <v>290</v>
      </c>
      <c r="C14" s="251" t="s">
        <v>295</v>
      </c>
      <c r="D14" s="252"/>
      <c r="E14" s="254"/>
      <c r="F14" s="253">
        <v>0</v>
      </c>
      <c r="G14" s="254"/>
      <c r="H14" s="253">
        <v>0</v>
      </c>
      <c r="I14" s="248" t="e">
        <v>#DIV/0!</v>
      </c>
      <c r="J14" s="248" t="e">
        <v>#DIV/0!</v>
      </c>
      <c r="K14" s="248" t="e">
        <v>#DIV/0!</v>
      </c>
      <c r="L14" s="248" t="e">
        <f t="shared" si="0"/>
        <v>#DIV/0!</v>
      </c>
      <c r="M14" s="244"/>
    </row>
    <row r="15" spans="1:13" ht="39" customHeight="1" x14ac:dyDescent="0.3">
      <c r="A15" s="185"/>
      <c r="B15" s="184" t="s">
        <v>291</v>
      </c>
      <c r="C15" s="251" t="s">
        <v>294</v>
      </c>
      <c r="D15" s="252">
        <v>4568.2</v>
      </c>
      <c r="E15" s="253">
        <v>7862.4</v>
      </c>
      <c r="F15" s="253">
        <v>5031.9359999999997</v>
      </c>
      <c r="G15" s="253">
        <v>7862.4</v>
      </c>
      <c r="H15" s="253">
        <v>8805.8880000000008</v>
      </c>
      <c r="I15" s="248">
        <v>110.15139442231076</v>
      </c>
      <c r="J15" s="248">
        <v>64</v>
      </c>
      <c r="K15" s="248">
        <v>100</v>
      </c>
      <c r="L15" s="248">
        <f t="shared" si="0"/>
        <v>112.00000000000001</v>
      </c>
      <c r="M15" s="244"/>
    </row>
    <row r="16" spans="1:13" s="174" customFormat="1" ht="39" customHeight="1" x14ac:dyDescent="0.3">
      <c r="A16" s="175" t="s">
        <v>296</v>
      </c>
      <c r="B16" s="182" t="s">
        <v>297</v>
      </c>
      <c r="C16" s="242"/>
      <c r="D16" s="255"/>
      <c r="E16" s="256"/>
      <c r="F16" s="247"/>
      <c r="G16" s="256"/>
      <c r="H16" s="247"/>
      <c r="I16" s="248"/>
      <c r="J16" s="248"/>
      <c r="K16" s="248"/>
      <c r="L16" s="248"/>
      <c r="M16" s="244"/>
    </row>
    <row r="17" spans="1:22" ht="39" customHeight="1" x14ac:dyDescent="0.3">
      <c r="A17" s="185" t="s">
        <v>255</v>
      </c>
      <c r="B17" s="184" t="s">
        <v>298</v>
      </c>
      <c r="C17" s="245" t="s">
        <v>299</v>
      </c>
      <c r="D17" s="249">
        <v>279.3</v>
      </c>
      <c r="E17" s="253">
        <v>481.6</v>
      </c>
      <c r="F17" s="247">
        <v>308.22399999999999</v>
      </c>
      <c r="G17" s="253">
        <v>481.6</v>
      </c>
      <c r="H17" s="247">
        <v>539.39200000000005</v>
      </c>
      <c r="I17" s="248">
        <v>110.35588972431077</v>
      </c>
      <c r="J17" s="248">
        <v>64</v>
      </c>
      <c r="K17" s="248">
        <v>100.00000000000001</v>
      </c>
      <c r="L17" s="248">
        <f t="shared" ref="L17:L24" si="1">H17/G17%</f>
        <v>112.00000000000001</v>
      </c>
      <c r="M17" s="244"/>
    </row>
    <row r="18" spans="1:22" ht="28.5" hidden="1" customHeight="1" x14ac:dyDescent="0.3">
      <c r="A18" s="185"/>
      <c r="B18" s="257" t="s">
        <v>47</v>
      </c>
      <c r="C18" s="245"/>
      <c r="D18" s="249"/>
      <c r="E18" s="253"/>
      <c r="F18" s="247">
        <v>0</v>
      </c>
      <c r="G18" s="253"/>
      <c r="H18" s="247">
        <v>0</v>
      </c>
      <c r="I18" s="248" t="e">
        <v>#DIV/0!</v>
      </c>
      <c r="J18" s="248" t="e">
        <v>#DIV/0!</v>
      </c>
      <c r="K18" s="248" t="e">
        <v>#DIV/0!</v>
      </c>
      <c r="L18" s="248" t="e">
        <f t="shared" si="1"/>
        <v>#DIV/0!</v>
      </c>
      <c r="M18" s="244"/>
    </row>
    <row r="19" spans="1:22" ht="28.5" hidden="1" customHeight="1" x14ac:dyDescent="0.3">
      <c r="A19" s="185"/>
      <c r="B19" s="184" t="s">
        <v>290</v>
      </c>
      <c r="C19" s="245" t="s">
        <v>299</v>
      </c>
      <c r="D19" s="249"/>
      <c r="E19" s="253"/>
      <c r="F19" s="247">
        <v>0</v>
      </c>
      <c r="G19" s="253"/>
      <c r="H19" s="247">
        <v>0</v>
      </c>
      <c r="I19" s="248" t="e">
        <v>#DIV/0!</v>
      </c>
      <c r="J19" s="248" t="e">
        <v>#DIV/0!</v>
      </c>
      <c r="K19" s="248" t="e">
        <v>#DIV/0!</v>
      </c>
      <c r="L19" s="248" t="e">
        <f t="shared" si="1"/>
        <v>#DIV/0!</v>
      </c>
      <c r="M19" s="244"/>
    </row>
    <row r="20" spans="1:22" ht="36.75" customHeight="1" x14ac:dyDescent="0.3">
      <c r="A20" s="185"/>
      <c r="B20" s="184" t="s">
        <v>291</v>
      </c>
      <c r="C20" s="245" t="s">
        <v>299</v>
      </c>
      <c r="D20" s="249">
        <v>279.3</v>
      </c>
      <c r="E20" s="253">
        <v>481.6</v>
      </c>
      <c r="F20" s="247">
        <v>308.22399999999999</v>
      </c>
      <c r="G20" s="253">
        <v>481.6</v>
      </c>
      <c r="H20" s="247">
        <v>539.39200000000005</v>
      </c>
      <c r="I20" s="248">
        <v>110.35588972431077</v>
      </c>
      <c r="J20" s="248">
        <v>64</v>
      </c>
      <c r="K20" s="248">
        <v>100.00000000000001</v>
      </c>
      <c r="L20" s="248">
        <f t="shared" si="1"/>
        <v>112.00000000000001</v>
      </c>
      <c r="M20" s="244"/>
    </row>
    <row r="21" spans="1:22" ht="36.75" customHeight="1" x14ac:dyDescent="0.3">
      <c r="A21" s="185" t="s">
        <v>264</v>
      </c>
      <c r="B21" s="184" t="s">
        <v>300</v>
      </c>
      <c r="C21" s="251" t="s">
        <v>301</v>
      </c>
      <c r="D21" s="252">
        <v>24850</v>
      </c>
      <c r="E21" s="253">
        <v>39200</v>
      </c>
      <c r="F21" s="253">
        <v>25480</v>
      </c>
      <c r="G21" s="253">
        <v>39200</v>
      </c>
      <c r="H21" s="253">
        <v>44296</v>
      </c>
      <c r="I21" s="248">
        <v>102.53521126760563</v>
      </c>
      <c r="J21" s="248">
        <v>65</v>
      </c>
      <c r="K21" s="248">
        <v>100</v>
      </c>
      <c r="L21" s="248">
        <f t="shared" si="1"/>
        <v>113</v>
      </c>
      <c r="M21" s="244"/>
    </row>
    <row r="22" spans="1:22" ht="28.5" hidden="1" customHeight="1" x14ac:dyDescent="0.3">
      <c r="A22" s="185"/>
      <c r="B22" s="257" t="s">
        <v>47</v>
      </c>
      <c r="C22" s="245"/>
      <c r="D22" s="249"/>
      <c r="E22" s="253"/>
      <c r="F22" s="247">
        <v>0</v>
      </c>
      <c r="G22" s="253"/>
      <c r="H22" s="253">
        <v>0</v>
      </c>
      <c r="I22" s="248" t="e">
        <v>#DIV/0!</v>
      </c>
      <c r="J22" s="248" t="e">
        <v>#DIV/0!</v>
      </c>
      <c r="K22" s="248" t="e">
        <v>#DIV/0!</v>
      </c>
      <c r="L22" s="248" t="e">
        <f t="shared" si="1"/>
        <v>#DIV/0!</v>
      </c>
      <c r="M22" s="244"/>
    </row>
    <row r="23" spans="1:22" ht="36.75" hidden="1" customHeight="1" x14ac:dyDescent="0.3">
      <c r="A23" s="185"/>
      <c r="B23" s="184" t="s">
        <v>290</v>
      </c>
      <c r="C23" s="251" t="s">
        <v>302</v>
      </c>
      <c r="D23" s="252"/>
      <c r="E23" s="253"/>
      <c r="F23" s="247">
        <v>0</v>
      </c>
      <c r="G23" s="253"/>
      <c r="H23" s="253">
        <v>0</v>
      </c>
      <c r="I23" s="248" t="e">
        <v>#DIV/0!</v>
      </c>
      <c r="J23" s="248" t="e">
        <v>#DIV/0!</v>
      </c>
      <c r="K23" s="248" t="e">
        <v>#DIV/0!</v>
      </c>
      <c r="L23" s="248" t="e">
        <f t="shared" si="1"/>
        <v>#DIV/0!</v>
      </c>
      <c r="M23" s="244"/>
    </row>
    <row r="24" spans="1:22" ht="43.5" customHeight="1" x14ac:dyDescent="0.3">
      <c r="A24" s="185"/>
      <c r="B24" s="184" t="s">
        <v>291</v>
      </c>
      <c r="C24" s="251" t="s">
        <v>301</v>
      </c>
      <c r="D24" s="252">
        <v>24850</v>
      </c>
      <c r="E24" s="253">
        <v>39200</v>
      </c>
      <c r="F24" s="253">
        <v>25480</v>
      </c>
      <c r="G24" s="253">
        <v>39200</v>
      </c>
      <c r="H24" s="253">
        <v>44296</v>
      </c>
      <c r="I24" s="248">
        <v>102.53521126760563</v>
      </c>
      <c r="J24" s="248">
        <v>65</v>
      </c>
      <c r="K24" s="248">
        <v>100</v>
      </c>
      <c r="L24" s="248">
        <f t="shared" si="1"/>
        <v>113</v>
      </c>
      <c r="M24" s="244"/>
    </row>
    <row r="25" spans="1:22" ht="18.75" customHeight="1" x14ac:dyDescent="0.3">
      <c r="A25" s="514"/>
      <c r="B25" s="514"/>
      <c r="C25" s="514"/>
      <c r="D25" s="258"/>
      <c r="E25" s="259"/>
      <c r="F25" s="259"/>
      <c r="G25" s="259"/>
      <c r="H25" s="259"/>
      <c r="I25" s="259"/>
      <c r="J25" s="259"/>
      <c r="K25" s="259"/>
      <c r="L25" s="259"/>
      <c r="M25" s="259"/>
    </row>
    <row r="26" spans="1:22" ht="19.5" hidden="1" customHeight="1" x14ac:dyDescent="0.3">
      <c r="A26" s="515" t="s">
        <v>303</v>
      </c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</row>
    <row r="28" spans="1:22" ht="18.75" hidden="1" customHeight="1" x14ac:dyDescent="0.3">
      <c r="M28" s="261">
        <f>56550/1550</f>
        <v>36.483870967741936</v>
      </c>
    </row>
  </sheetData>
  <mergeCells count="13">
    <mergeCell ref="M5:M6"/>
    <mergeCell ref="A25:C25"/>
    <mergeCell ref="A26:V26"/>
    <mergeCell ref="A1:B1"/>
    <mergeCell ref="A2:M2"/>
    <mergeCell ref="A3:M3"/>
    <mergeCell ref="A5:A6"/>
    <mergeCell ref="B5:B6"/>
    <mergeCell ref="C5:C6"/>
    <mergeCell ref="D5:D6"/>
    <mergeCell ref="E5:G5"/>
    <mergeCell ref="H5:H6"/>
    <mergeCell ref="I5:L5"/>
  </mergeCells>
  <printOptions horizontalCentered="1"/>
  <pageMargins left="0" right="0" top="0.23611111111111099" bottom="0.196527777777778" header="0.511811023622047" footer="0.511811023622047"/>
  <pageSetup paperSize="9" scale="5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Q25"/>
  <sheetViews>
    <sheetView zoomScale="115" zoomScaleNormal="115" workbookViewId="0">
      <selection activeCell="F6" sqref="F6"/>
    </sheetView>
  </sheetViews>
  <sheetFormatPr defaultColWidth="9" defaultRowHeight="18.75" x14ac:dyDescent="0.3"/>
  <cols>
    <col min="1" max="1" width="7.5703125" style="173" customWidth="1"/>
    <col min="2" max="2" width="32.42578125" style="173" customWidth="1"/>
    <col min="3" max="3" width="10.85546875" style="173" customWidth="1"/>
    <col min="4" max="4" width="13.5703125" style="173" hidden="1" customWidth="1"/>
    <col min="5" max="6" width="13.85546875" style="173" customWidth="1"/>
    <col min="7" max="8" width="14.28515625" style="173" customWidth="1"/>
    <col min="9" max="10" width="13.85546875" style="173" customWidth="1"/>
    <col min="11" max="12" width="12.85546875" style="173" customWidth="1"/>
    <col min="13" max="15" width="9.140625" style="173" customWidth="1"/>
    <col min="16" max="17" width="10.28515625" style="173" customWidth="1"/>
    <col min="18" max="16384" width="9" style="16"/>
  </cols>
  <sheetData>
    <row r="1" spans="1:12" ht="18.75" customHeight="1" x14ac:dyDescent="0.3">
      <c r="A1" s="511" t="s">
        <v>304</v>
      </c>
      <c r="B1" s="511"/>
      <c r="C1" s="239"/>
      <c r="D1" s="239"/>
    </row>
    <row r="2" spans="1:12" x14ac:dyDescent="0.3">
      <c r="A2" s="505" t="s">
        <v>305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</row>
    <row r="3" spans="1:12" ht="30" customHeight="1" x14ac:dyDescent="0.3">
      <c r="A3" s="506" t="s">
        <v>2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</row>
    <row r="4" spans="1:12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2" ht="45.75" customHeight="1" x14ac:dyDescent="0.3">
      <c r="A5" s="516" t="s">
        <v>3</v>
      </c>
      <c r="B5" s="516" t="s">
        <v>4</v>
      </c>
      <c r="C5" s="502" t="s">
        <v>284</v>
      </c>
      <c r="D5" s="502" t="s">
        <v>56</v>
      </c>
      <c r="E5" s="501" t="s">
        <v>7</v>
      </c>
      <c r="F5" s="501"/>
      <c r="G5" s="501"/>
      <c r="H5" s="502" t="s">
        <v>242</v>
      </c>
      <c r="I5" s="509" t="s">
        <v>9</v>
      </c>
      <c r="J5" s="509"/>
      <c r="K5" s="510"/>
      <c r="L5" s="502" t="s">
        <v>57</v>
      </c>
    </row>
    <row r="6" spans="1:12" ht="144.75" customHeight="1" x14ac:dyDescent="0.3">
      <c r="A6" s="516"/>
      <c r="B6" s="516"/>
      <c r="C6" s="516"/>
      <c r="D6" s="502"/>
      <c r="E6" s="263" t="s">
        <v>11</v>
      </c>
      <c r="F6" s="263" t="s">
        <v>12</v>
      </c>
      <c r="G6" s="263" t="s">
        <v>13</v>
      </c>
      <c r="H6" s="502"/>
      <c r="I6" s="241" t="s">
        <v>59</v>
      </c>
      <c r="J6" s="241" t="s">
        <v>60</v>
      </c>
      <c r="K6" s="241" t="s">
        <v>61</v>
      </c>
      <c r="L6" s="502"/>
    </row>
    <row r="7" spans="1:12" ht="40.5" customHeight="1" x14ac:dyDescent="0.3">
      <c r="A7" s="185" t="s">
        <v>306</v>
      </c>
      <c r="B7" s="184" t="s">
        <v>307</v>
      </c>
      <c r="C7" s="185" t="s">
        <v>308</v>
      </c>
      <c r="D7" s="195">
        <v>58</v>
      </c>
      <c r="E7" s="254">
        <v>65</v>
      </c>
      <c r="F7" s="254">
        <v>63</v>
      </c>
      <c r="G7" s="254">
        <v>65</v>
      </c>
      <c r="H7" s="254">
        <v>69</v>
      </c>
      <c r="I7" s="253">
        <v>96.923076923076906</v>
      </c>
      <c r="J7" s="253">
        <v>100</v>
      </c>
      <c r="K7" s="253">
        <f>H7/G7%</f>
        <v>106.15384615384615</v>
      </c>
      <c r="L7" s="189"/>
    </row>
    <row r="8" spans="1:12" ht="40.5" customHeight="1" x14ac:dyDescent="0.3">
      <c r="A8" s="185"/>
      <c r="B8" s="184" t="s">
        <v>309</v>
      </c>
      <c r="C8" s="185" t="s">
        <v>308</v>
      </c>
      <c r="D8" s="195">
        <v>1</v>
      </c>
      <c r="E8" s="254">
        <v>3</v>
      </c>
      <c r="F8" s="254">
        <v>2</v>
      </c>
      <c r="G8" s="254">
        <v>4</v>
      </c>
      <c r="H8" s="254">
        <v>3</v>
      </c>
      <c r="I8" s="253">
        <v>66.666666666666671</v>
      </c>
      <c r="J8" s="253">
        <v>133.33333333333334</v>
      </c>
      <c r="K8" s="253">
        <f t="shared" ref="K8:K13" si="0">H8/G8%</f>
        <v>75</v>
      </c>
      <c r="L8" s="189"/>
    </row>
    <row r="9" spans="1:12" ht="40.5" customHeight="1" x14ac:dyDescent="0.3">
      <c r="A9" s="185">
        <v>2</v>
      </c>
      <c r="B9" s="184" t="s">
        <v>310</v>
      </c>
      <c r="C9" s="185" t="s">
        <v>308</v>
      </c>
      <c r="D9" s="195">
        <v>0</v>
      </c>
      <c r="E9" s="254">
        <v>3</v>
      </c>
      <c r="F9" s="254">
        <v>0</v>
      </c>
      <c r="G9" s="254">
        <v>3</v>
      </c>
      <c r="H9" s="254">
        <v>3</v>
      </c>
      <c r="I9" s="253">
        <v>0</v>
      </c>
      <c r="J9" s="253">
        <v>100</v>
      </c>
      <c r="K9" s="253">
        <f t="shared" si="0"/>
        <v>100</v>
      </c>
      <c r="L9" s="189"/>
    </row>
    <row r="10" spans="1:12" ht="45.75" hidden="1" customHeight="1" x14ac:dyDescent="0.3">
      <c r="A10" s="185">
        <v>3</v>
      </c>
      <c r="B10" s="184" t="s">
        <v>311</v>
      </c>
      <c r="C10" s="185" t="s">
        <v>312</v>
      </c>
      <c r="D10" s="195"/>
      <c r="E10" s="254"/>
      <c r="F10" s="254"/>
      <c r="G10" s="254"/>
      <c r="H10" s="254"/>
      <c r="I10" s="253" t="e">
        <v>#DIV/0!</v>
      </c>
      <c r="J10" s="253" t="e">
        <v>#DIV/0!</v>
      </c>
      <c r="K10" s="253" t="e">
        <f t="shared" si="0"/>
        <v>#DIV/0!</v>
      </c>
      <c r="L10" s="189"/>
    </row>
    <row r="11" spans="1:12" ht="45.75" hidden="1" customHeight="1" x14ac:dyDescent="0.3">
      <c r="A11" s="185"/>
      <c r="B11" s="184" t="s">
        <v>309</v>
      </c>
      <c r="C11" s="185" t="s">
        <v>312</v>
      </c>
      <c r="D11" s="195"/>
      <c r="E11" s="254"/>
      <c r="F11" s="254"/>
      <c r="G11" s="254"/>
      <c r="H11" s="254"/>
      <c r="I11" s="253" t="e">
        <v>#DIV/0!</v>
      </c>
      <c r="J11" s="253" t="e">
        <v>#DIV/0!</v>
      </c>
      <c r="K11" s="253" t="e">
        <f t="shared" si="0"/>
        <v>#DIV/0!</v>
      </c>
      <c r="L11" s="189"/>
    </row>
    <row r="12" spans="1:12" ht="43.5" customHeight="1" x14ac:dyDescent="0.3">
      <c r="A12" s="185">
        <v>3</v>
      </c>
      <c r="B12" s="184" t="s">
        <v>313</v>
      </c>
      <c r="C12" s="185" t="s">
        <v>314</v>
      </c>
      <c r="D12" s="195">
        <v>406</v>
      </c>
      <c r="E12" s="254">
        <v>455</v>
      </c>
      <c r="F12" s="254">
        <v>441</v>
      </c>
      <c r="G12" s="254">
        <v>455</v>
      </c>
      <c r="H12" s="254">
        <v>483</v>
      </c>
      <c r="I12" s="253">
        <v>96.92307692307692</v>
      </c>
      <c r="J12" s="253">
        <v>100</v>
      </c>
      <c r="K12" s="253">
        <f t="shared" si="0"/>
        <v>106.15384615384616</v>
      </c>
      <c r="L12" s="189"/>
    </row>
    <row r="13" spans="1:12" ht="43.5" customHeight="1" x14ac:dyDescent="0.3">
      <c r="A13" s="185"/>
      <c r="B13" s="184" t="s">
        <v>315</v>
      </c>
      <c r="C13" s="185" t="s">
        <v>314</v>
      </c>
      <c r="D13" s="195">
        <v>7</v>
      </c>
      <c r="E13" s="254">
        <v>21</v>
      </c>
      <c r="F13" s="254">
        <v>14</v>
      </c>
      <c r="G13" s="254">
        <v>28</v>
      </c>
      <c r="H13" s="254">
        <v>21</v>
      </c>
      <c r="I13" s="253">
        <v>66.666666666666671</v>
      </c>
      <c r="J13" s="253">
        <v>133.33333333333334</v>
      </c>
      <c r="K13" s="253">
        <f t="shared" si="0"/>
        <v>74.999999999999986</v>
      </c>
      <c r="L13" s="189"/>
    </row>
    <row r="14" spans="1:12" ht="35.25" hidden="1" customHeight="1" x14ac:dyDescent="0.3">
      <c r="A14" s="264">
        <v>5</v>
      </c>
      <c r="B14" s="265" t="s">
        <v>316</v>
      </c>
      <c r="C14" s="266" t="s">
        <v>317</v>
      </c>
      <c r="D14" s="266"/>
      <c r="E14" s="267"/>
      <c r="F14" s="267"/>
      <c r="G14" s="267"/>
      <c r="H14" s="267"/>
      <c r="I14" s="267"/>
      <c r="J14" s="267"/>
      <c r="K14" s="267"/>
      <c r="L14" s="267"/>
    </row>
    <row r="15" spans="1:12" ht="35.25" hidden="1" customHeight="1" x14ac:dyDescent="0.3">
      <c r="A15" s="207">
        <v>6</v>
      </c>
      <c r="B15" s="231" t="s">
        <v>318</v>
      </c>
      <c r="C15" s="90" t="s">
        <v>317</v>
      </c>
      <c r="D15" s="90"/>
      <c r="E15" s="268"/>
      <c r="F15" s="268"/>
      <c r="G15" s="268"/>
      <c r="H15" s="268"/>
      <c r="I15" s="268"/>
      <c r="J15" s="268"/>
      <c r="K15" s="268"/>
      <c r="L15" s="268"/>
    </row>
    <row r="16" spans="1:12" ht="26.25" hidden="1" customHeight="1" x14ac:dyDescent="0.3">
      <c r="A16" s="207">
        <v>7</v>
      </c>
      <c r="B16" s="208" t="s">
        <v>319</v>
      </c>
      <c r="C16" s="207" t="s">
        <v>36</v>
      </c>
      <c r="D16" s="207"/>
      <c r="E16" s="268"/>
      <c r="F16" s="268"/>
      <c r="G16" s="268"/>
      <c r="H16" s="268"/>
      <c r="I16" s="268"/>
      <c r="J16" s="268"/>
      <c r="K16" s="268"/>
      <c r="L16" s="268"/>
    </row>
    <row r="17" spans="1:14" ht="26.25" hidden="1" customHeight="1" x14ac:dyDescent="0.3">
      <c r="A17" s="207"/>
      <c r="B17" s="231" t="s">
        <v>320</v>
      </c>
      <c r="C17" s="207" t="s">
        <v>36</v>
      </c>
      <c r="D17" s="207"/>
      <c r="E17" s="268"/>
      <c r="F17" s="268"/>
      <c r="G17" s="268"/>
      <c r="H17" s="268"/>
      <c r="I17" s="268"/>
      <c r="J17" s="268"/>
      <c r="K17" s="268"/>
      <c r="L17" s="268"/>
    </row>
    <row r="18" spans="1:14" ht="26.25" hidden="1" customHeight="1" x14ac:dyDescent="0.3">
      <c r="A18" s="207"/>
      <c r="B18" s="231" t="s">
        <v>321</v>
      </c>
      <c r="C18" s="207" t="s">
        <v>36</v>
      </c>
      <c r="D18" s="207"/>
      <c r="E18" s="268"/>
      <c r="F18" s="268"/>
      <c r="G18" s="268"/>
      <c r="H18" s="268"/>
      <c r="I18" s="268"/>
      <c r="J18" s="268"/>
      <c r="K18" s="268"/>
      <c r="L18" s="268"/>
    </row>
    <row r="19" spans="1:14" ht="26.25" hidden="1" customHeight="1" x14ac:dyDescent="0.3">
      <c r="A19" s="207">
        <v>8</v>
      </c>
      <c r="B19" s="208" t="s">
        <v>322</v>
      </c>
      <c r="C19" s="207" t="s">
        <v>36</v>
      </c>
      <c r="D19" s="207"/>
      <c r="E19" s="268"/>
      <c r="F19" s="268"/>
      <c r="G19" s="268"/>
      <c r="H19" s="268"/>
      <c r="I19" s="268"/>
      <c r="J19" s="268"/>
      <c r="K19" s="268"/>
      <c r="L19" s="268"/>
    </row>
    <row r="20" spans="1:14" ht="26.25" hidden="1" customHeight="1" x14ac:dyDescent="0.3">
      <c r="A20" s="207"/>
      <c r="B20" s="231" t="s">
        <v>323</v>
      </c>
      <c r="C20" s="207" t="s">
        <v>36</v>
      </c>
      <c r="D20" s="207"/>
      <c r="E20" s="268"/>
      <c r="F20" s="268"/>
      <c r="G20" s="268"/>
      <c r="H20" s="268"/>
      <c r="I20" s="268"/>
      <c r="J20" s="268"/>
      <c r="K20" s="268"/>
      <c r="L20" s="268"/>
    </row>
    <row r="21" spans="1:14" ht="32.25" hidden="1" customHeight="1" x14ac:dyDescent="0.3">
      <c r="A21" s="234">
        <v>9</v>
      </c>
      <c r="B21" s="269" t="s">
        <v>324</v>
      </c>
      <c r="C21" s="270" t="s">
        <v>317</v>
      </c>
      <c r="D21" s="270"/>
      <c r="E21" s="271"/>
      <c r="F21" s="271"/>
      <c r="G21" s="271"/>
      <c r="H21" s="271"/>
      <c r="I21" s="271"/>
      <c r="J21" s="271"/>
      <c r="K21" s="271"/>
      <c r="L21" s="271"/>
    </row>
    <row r="22" spans="1:14" ht="18.75" hidden="1" customHeight="1" x14ac:dyDescent="0.3">
      <c r="A22" s="272"/>
      <c r="B22" s="273"/>
      <c r="C22" s="272"/>
      <c r="D22" s="272"/>
      <c r="E22" s="274"/>
      <c r="F22" s="274"/>
      <c r="G22" s="274"/>
      <c r="H22" s="274"/>
      <c r="I22" s="274"/>
      <c r="J22" s="274"/>
      <c r="K22" s="274"/>
      <c r="L22" s="274"/>
    </row>
    <row r="24" spans="1:14" s="174" customFormat="1" ht="19.5" hidden="1" customHeight="1" x14ac:dyDescent="0.3">
      <c r="A24" s="515" t="s">
        <v>325</v>
      </c>
      <c r="B24" s="515"/>
      <c r="C24" s="515"/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5"/>
    </row>
    <row r="25" spans="1:14" ht="18.75" customHeight="1" x14ac:dyDescent="0.3">
      <c r="A25" s="517"/>
      <c r="B25" s="517"/>
      <c r="C25" s="517"/>
    </row>
  </sheetData>
  <mergeCells count="13">
    <mergeCell ref="L5:L6"/>
    <mergeCell ref="A24:N24"/>
    <mergeCell ref="A25:C25"/>
    <mergeCell ref="A1:B1"/>
    <mergeCell ref="A2:L2"/>
    <mergeCell ref="A3:L3"/>
    <mergeCell ref="A5:A6"/>
    <mergeCell ref="B5:B6"/>
    <mergeCell ref="C5:C6"/>
    <mergeCell ref="D5:D6"/>
    <mergeCell ref="E5:G5"/>
    <mergeCell ref="H5:H6"/>
    <mergeCell ref="I5:K5"/>
  </mergeCells>
  <printOptions horizontalCentered="1"/>
  <pageMargins left="0" right="0" top="0.47244094488188981" bottom="0.47244094488188981" header="0.51181102362204722" footer="0.51181102362204722"/>
  <pageSetup paperSize="9" scale="6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</sheetPr>
  <dimension ref="A1:CO82"/>
  <sheetViews>
    <sheetView zoomScale="115" zoomScaleNormal="115" workbookViewId="0">
      <pane xSplit="2" ySplit="7" topLeftCell="C8" activePane="bottomRight" state="frozen"/>
      <selection pane="topRight" activeCell="C1" sqref="C1"/>
      <selection pane="bottomLeft" activeCell="A15" sqref="A15"/>
      <selection pane="bottomRight" activeCell="E6" sqref="E6:E7"/>
    </sheetView>
  </sheetViews>
  <sheetFormatPr defaultColWidth="9" defaultRowHeight="18.75" x14ac:dyDescent="0.25"/>
  <cols>
    <col min="1" max="1" width="8.28515625" style="172" customWidth="1"/>
    <col min="2" max="2" width="50.140625" style="172" customWidth="1"/>
    <col min="3" max="3" width="10.85546875" style="172" customWidth="1"/>
    <col min="4" max="4" width="13.7109375" style="172" hidden="1" customWidth="1"/>
    <col min="5" max="5" width="14.7109375" style="172" customWidth="1"/>
    <col min="6" max="7" width="15.7109375" style="172" customWidth="1"/>
    <col min="8" max="8" width="16.140625" style="172" customWidth="1"/>
    <col min="9" max="9" width="15.7109375" style="172" hidden="1" customWidth="1"/>
    <col min="10" max="10" width="15.7109375" style="276" customWidth="1"/>
    <col min="11" max="12" width="15.7109375" style="172" customWidth="1"/>
    <col min="13" max="13" width="14.140625" style="172" customWidth="1"/>
    <col min="14" max="40" width="12" style="172" hidden="1" customWidth="1"/>
    <col min="41" max="41" width="15.140625" style="172" hidden="1" customWidth="1"/>
    <col min="42" max="72" width="10.28515625" style="172" customWidth="1"/>
    <col min="73" max="16384" width="9" style="16"/>
  </cols>
  <sheetData>
    <row r="1" spans="1:72" ht="17.25" customHeight="1" x14ac:dyDescent="0.25">
      <c r="A1" s="511" t="s">
        <v>326</v>
      </c>
      <c r="B1" s="511"/>
      <c r="C1" s="275"/>
      <c r="D1" s="275"/>
      <c r="E1" s="275"/>
      <c r="F1" s="275"/>
      <c r="G1" s="275"/>
      <c r="H1" s="275"/>
      <c r="I1" s="275"/>
      <c r="K1" s="275"/>
      <c r="L1" s="275"/>
      <c r="M1" s="275"/>
    </row>
    <row r="2" spans="1:72" x14ac:dyDescent="0.25">
      <c r="A2" s="505" t="s">
        <v>327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8"/>
    </row>
    <row r="3" spans="1:72" ht="27" customHeight="1" x14ac:dyDescent="0.25">
      <c r="A3" s="506" t="s">
        <v>328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6"/>
      <c r="AN3" s="506"/>
      <c r="AO3" s="506"/>
    </row>
    <row r="4" spans="1:72" ht="21.75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  <c r="J4" s="279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</row>
    <row r="5" spans="1:72" s="239" customFormat="1" ht="41.25" customHeight="1" x14ac:dyDescent="0.25">
      <c r="A5" s="507" t="s">
        <v>54</v>
      </c>
      <c r="B5" s="507" t="s">
        <v>4</v>
      </c>
      <c r="C5" s="501" t="s">
        <v>55</v>
      </c>
      <c r="D5" s="501" t="s">
        <v>56</v>
      </c>
      <c r="E5" s="501" t="s">
        <v>7</v>
      </c>
      <c r="F5" s="501"/>
      <c r="G5" s="501"/>
      <c r="H5" s="501" t="s">
        <v>8</v>
      </c>
      <c r="I5" s="508" t="s">
        <v>9</v>
      </c>
      <c r="J5" s="509"/>
      <c r="K5" s="509"/>
      <c r="L5" s="510"/>
      <c r="M5" s="507" t="s">
        <v>57</v>
      </c>
      <c r="N5" s="501" t="s">
        <v>58</v>
      </c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</row>
    <row r="6" spans="1:72" s="239" customFormat="1" ht="41.25" customHeight="1" x14ac:dyDescent="0.25">
      <c r="A6" s="507"/>
      <c r="B6" s="507"/>
      <c r="C6" s="501"/>
      <c r="D6" s="501"/>
      <c r="E6" s="501" t="s">
        <v>11</v>
      </c>
      <c r="F6" s="501" t="s">
        <v>12</v>
      </c>
      <c r="G6" s="501" t="s">
        <v>13</v>
      </c>
      <c r="H6" s="501"/>
      <c r="I6" s="501" t="s">
        <v>285</v>
      </c>
      <c r="J6" s="518" t="s">
        <v>59</v>
      </c>
      <c r="K6" s="501" t="s">
        <v>60</v>
      </c>
      <c r="L6" s="502" t="s">
        <v>61</v>
      </c>
      <c r="M6" s="507"/>
      <c r="N6" s="501" t="s">
        <v>62</v>
      </c>
      <c r="O6" s="501"/>
      <c r="P6" s="501"/>
      <c r="Q6" s="501"/>
      <c r="R6" s="501" t="s">
        <v>63</v>
      </c>
      <c r="S6" s="501"/>
      <c r="T6" s="501"/>
      <c r="U6" s="501"/>
      <c r="V6" s="501" t="s">
        <v>64</v>
      </c>
      <c r="W6" s="501"/>
      <c r="X6" s="501"/>
      <c r="Y6" s="501"/>
      <c r="Z6" s="501" t="s">
        <v>65</v>
      </c>
      <c r="AA6" s="501"/>
      <c r="AB6" s="501"/>
      <c r="AC6" s="501"/>
      <c r="AD6" s="501" t="s">
        <v>66</v>
      </c>
      <c r="AE6" s="501"/>
      <c r="AF6" s="501"/>
      <c r="AG6" s="501"/>
      <c r="AH6" s="501" t="s">
        <v>67</v>
      </c>
      <c r="AI6" s="501"/>
      <c r="AJ6" s="501"/>
      <c r="AK6" s="501"/>
      <c r="AL6" s="501" t="s">
        <v>68</v>
      </c>
      <c r="AM6" s="501"/>
      <c r="AN6" s="501"/>
      <c r="AO6" s="501"/>
    </row>
    <row r="7" spans="1:72" s="239" customFormat="1" ht="90" customHeight="1" x14ac:dyDescent="0.25">
      <c r="A7" s="507"/>
      <c r="B7" s="507"/>
      <c r="C7" s="501"/>
      <c r="D7" s="501"/>
      <c r="E7" s="501"/>
      <c r="F7" s="501"/>
      <c r="G7" s="501"/>
      <c r="H7" s="501"/>
      <c r="I7" s="501"/>
      <c r="J7" s="518"/>
      <c r="K7" s="501"/>
      <c r="L7" s="503"/>
      <c r="M7" s="507"/>
      <c r="N7" s="25" t="s">
        <v>69</v>
      </c>
      <c r="O7" s="25" t="s">
        <v>12</v>
      </c>
      <c r="P7" s="25" t="s">
        <v>70</v>
      </c>
      <c r="Q7" s="25" t="s">
        <v>8</v>
      </c>
      <c r="R7" s="25" t="s">
        <v>69</v>
      </c>
      <c r="S7" s="25" t="s">
        <v>12</v>
      </c>
      <c r="T7" s="25" t="s">
        <v>70</v>
      </c>
      <c r="U7" s="25" t="s">
        <v>8</v>
      </c>
      <c r="V7" s="25" t="s">
        <v>69</v>
      </c>
      <c r="W7" s="25" t="s">
        <v>12</v>
      </c>
      <c r="X7" s="25" t="s">
        <v>70</v>
      </c>
      <c r="Y7" s="25" t="s">
        <v>8</v>
      </c>
      <c r="Z7" s="25" t="s">
        <v>69</v>
      </c>
      <c r="AA7" s="25" t="s">
        <v>12</v>
      </c>
      <c r="AB7" s="25" t="s">
        <v>70</v>
      </c>
      <c r="AC7" s="25" t="s">
        <v>8</v>
      </c>
      <c r="AD7" s="25" t="s">
        <v>69</v>
      </c>
      <c r="AE7" s="25" t="s">
        <v>12</v>
      </c>
      <c r="AF7" s="25" t="s">
        <v>70</v>
      </c>
      <c r="AG7" s="25" t="s">
        <v>8</v>
      </c>
      <c r="AH7" s="25" t="s">
        <v>69</v>
      </c>
      <c r="AI7" s="25" t="s">
        <v>12</v>
      </c>
      <c r="AJ7" s="25" t="s">
        <v>70</v>
      </c>
      <c r="AK7" s="25" t="s">
        <v>8</v>
      </c>
      <c r="AL7" s="25" t="s">
        <v>69</v>
      </c>
      <c r="AM7" s="25" t="s">
        <v>12</v>
      </c>
      <c r="AN7" s="25" t="s">
        <v>70</v>
      </c>
      <c r="AO7" s="25" t="s">
        <v>8</v>
      </c>
    </row>
    <row r="8" spans="1:72" s="239" customFormat="1" ht="39.75" customHeight="1" x14ac:dyDescent="0.25">
      <c r="A8" s="280">
        <v>1</v>
      </c>
      <c r="B8" s="281" t="s">
        <v>329</v>
      </c>
      <c r="C8" s="177"/>
      <c r="D8" s="175"/>
      <c r="E8" s="175"/>
      <c r="F8" s="175"/>
      <c r="G8" s="175"/>
      <c r="H8" s="175"/>
      <c r="I8" s="175"/>
      <c r="J8" s="282"/>
      <c r="K8" s="175"/>
      <c r="L8" s="175"/>
      <c r="M8" s="175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4"/>
    </row>
    <row r="9" spans="1:72" ht="39.75" customHeight="1" x14ac:dyDescent="0.25">
      <c r="A9" s="190"/>
      <c r="B9" s="285" t="s">
        <v>330</v>
      </c>
      <c r="C9" s="186" t="s">
        <v>331</v>
      </c>
      <c r="D9" s="199">
        <v>7</v>
      </c>
      <c r="E9" s="199">
        <v>7</v>
      </c>
      <c r="F9" s="199">
        <v>7</v>
      </c>
      <c r="G9" s="199">
        <v>7</v>
      </c>
      <c r="H9" s="199">
        <v>7</v>
      </c>
      <c r="I9" s="199">
        <v>99.999999999999986</v>
      </c>
      <c r="J9" s="286">
        <v>99.999999999999986</v>
      </c>
      <c r="K9" s="199">
        <v>99.999999999999986</v>
      </c>
      <c r="L9" s="199">
        <f>H9/G9%</f>
        <v>99.999999999999986</v>
      </c>
      <c r="M9" s="199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</row>
    <row r="10" spans="1:72" s="239" customFormat="1" ht="39.75" customHeight="1" x14ac:dyDescent="0.25">
      <c r="A10" s="280">
        <v>2</v>
      </c>
      <c r="B10" s="281" t="s">
        <v>332</v>
      </c>
      <c r="C10" s="287"/>
      <c r="D10" s="280"/>
      <c r="E10" s="280"/>
      <c r="F10" s="280"/>
      <c r="G10" s="280"/>
      <c r="H10" s="280"/>
      <c r="I10" s="280"/>
      <c r="J10" s="282"/>
      <c r="K10" s="280"/>
      <c r="L10" s="280"/>
      <c r="M10" s="280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36"/>
    </row>
    <row r="11" spans="1:72" ht="45.75" customHeight="1" x14ac:dyDescent="0.25">
      <c r="A11" s="190"/>
      <c r="B11" s="288" t="s">
        <v>333</v>
      </c>
      <c r="C11" s="186" t="s">
        <v>334</v>
      </c>
      <c r="D11" s="190">
        <v>12863</v>
      </c>
      <c r="E11" s="190">
        <v>13019</v>
      </c>
      <c r="F11" s="190">
        <v>12968</v>
      </c>
      <c r="G11" s="190">
        <v>13018</v>
      </c>
      <c r="H11" s="190">
        <v>13200</v>
      </c>
      <c r="I11" s="199">
        <v>100.816294799036</v>
      </c>
      <c r="J11" s="286">
        <v>99.608264843689994</v>
      </c>
      <c r="K11" s="199">
        <v>99.992318918503727</v>
      </c>
      <c r="L11" s="199">
        <f t="shared" ref="L11:L18" si="0">H11/G11%</f>
        <v>101.398064218774</v>
      </c>
      <c r="M11" s="190"/>
      <c r="N11" s="36">
        <v>2383</v>
      </c>
      <c r="O11" s="36">
        <v>2376</v>
      </c>
      <c r="P11" s="36">
        <v>2383</v>
      </c>
      <c r="Q11" s="36">
        <v>2416</v>
      </c>
      <c r="R11" s="36">
        <v>3618</v>
      </c>
      <c r="S11" s="36">
        <v>3612</v>
      </c>
      <c r="T11" s="36">
        <v>3618</v>
      </c>
      <c r="U11" s="36">
        <v>3669</v>
      </c>
      <c r="V11" s="36">
        <v>2439</v>
      </c>
      <c r="W11" s="36">
        <v>2429</v>
      </c>
      <c r="X11" s="36">
        <v>2438</v>
      </c>
      <c r="Y11" s="36">
        <v>2473</v>
      </c>
      <c r="Z11" s="36">
        <v>768</v>
      </c>
      <c r="AA11" s="36">
        <v>752</v>
      </c>
      <c r="AB11" s="36">
        <v>768</v>
      </c>
      <c r="AC11" s="36">
        <v>778</v>
      </c>
      <c r="AD11" s="36">
        <v>1477</v>
      </c>
      <c r="AE11" s="36">
        <v>1474</v>
      </c>
      <c r="AF11" s="36">
        <v>1477</v>
      </c>
      <c r="AG11" s="36">
        <v>1498</v>
      </c>
      <c r="AH11" s="36">
        <v>1316</v>
      </c>
      <c r="AI11" s="36">
        <v>1311</v>
      </c>
      <c r="AJ11" s="36">
        <v>1316</v>
      </c>
      <c r="AK11" s="36">
        <v>1334</v>
      </c>
      <c r="AL11" s="36">
        <v>1018</v>
      </c>
      <c r="AM11" s="36">
        <v>1014</v>
      </c>
      <c r="AN11" s="36">
        <v>1018</v>
      </c>
      <c r="AO11" s="36">
        <v>1032</v>
      </c>
    </row>
    <row r="12" spans="1:72" ht="45.75" customHeight="1" x14ac:dyDescent="0.25">
      <c r="A12" s="190"/>
      <c r="B12" s="285" t="s">
        <v>335</v>
      </c>
      <c r="C12" s="186" t="s">
        <v>334</v>
      </c>
      <c r="D12" s="190">
        <v>235</v>
      </c>
      <c r="E12" s="190">
        <v>195</v>
      </c>
      <c r="F12" s="190">
        <v>202</v>
      </c>
      <c r="G12" s="190">
        <v>195</v>
      </c>
      <c r="H12" s="190">
        <v>182</v>
      </c>
      <c r="I12" s="199">
        <v>85.957446808510639</v>
      </c>
      <c r="J12" s="286">
        <v>103.58974358974359</v>
      </c>
      <c r="K12" s="199">
        <v>100</v>
      </c>
      <c r="L12" s="199">
        <f t="shared" si="0"/>
        <v>93.333333333333329</v>
      </c>
      <c r="M12" s="192"/>
      <c r="N12" s="36">
        <v>19</v>
      </c>
      <c r="O12" s="36">
        <v>20</v>
      </c>
      <c r="P12" s="36">
        <v>19</v>
      </c>
      <c r="Q12" s="36">
        <v>18</v>
      </c>
      <c r="R12" s="36">
        <v>8</v>
      </c>
      <c r="S12" s="36">
        <v>8</v>
      </c>
      <c r="T12" s="36">
        <v>8</v>
      </c>
      <c r="U12" s="36">
        <v>8</v>
      </c>
      <c r="V12" s="36">
        <v>5</v>
      </c>
      <c r="W12" s="36">
        <v>5</v>
      </c>
      <c r="X12" s="36">
        <v>5</v>
      </c>
      <c r="Y12" s="36">
        <v>5</v>
      </c>
      <c r="Z12" s="36">
        <v>7</v>
      </c>
      <c r="AA12" s="36">
        <v>7</v>
      </c>
      <c r="AB12" s="36">
        <v>7</v>
      </c>
      <c r="AC12" s="36">
        <v>7</v>
      </c>
      <c r="AD12" s="36">
        <v>7</v>
      </c>
      <c r="AE12" s="36">
        <v>7</v>
      </c>
      <c r="AF12" s="36">
        <v>7</v>
      </c>
      <c r="AG12" s="36">
        <v>7</v>
      </c>
      <c r="AH12" s="36">
        <v>23</v>
      </c>
      <c r="AI12" s="36">
        <v>24</v>
      </c>
      <c r="AJ12" s="36">
        <v>23</v>
      </c>
      <c r="AK12" s="36">
        <v>22</v>
      </c>
      <c r="AL12" s="36">
        <v>126</v>
      </c>
      <c r="AM12" s="36">
        <v>131</v>
      </c>
      <c r="AN12" s="36">
        <v>126</v>
      </c>
      <c r="AO12" s="36">
        <v>115</v>
      </c>
    </row>
    <row r="13" spans="1:72" ht="45.75" customHeight="1" x14ac:dyDescent="0.25">
      <c r="A13" s="190"/>
      <c r="B13" s="285" t="s">
        <v>336</v>
      </c>
      <c r="C13" s="186" t="s">
        <v>334</v>
      </c>
      <c r="D13" s="190">
        <v>1</v>
      </c>
      <c r="E13" s="190">
        <v>7</v>
      </c>
      <c r="F13" s="190">
        <v>0</v>
      </c>
      <c r="G13" s="190">
        <v>7</v>
      </c>
      <c r="H13" s="190">
        <v>13</v>
      </c>
      <c r="I13" s="199">
        <v>0</v>
      </c>
      <c r="J13" s="286">
        <v>0</v>
      </c>
      <c r="K13" s="199">
        <v>99.999999999999986</v>
      </c>
      <c r="L13" s="199">
        <f t="shared" si="0"/>
        <v>185.71428571428569</v>
      </c>
      <c r="M13" s="192"/>
      <c r="N13" s="36">
        <v>1</v>
      </c>
      <c r="O13" s="36"/>
      <c r="P13" s="36">
        <v>1</v>
      </c>
      <c r="Q13" s="36">
        <v>1</v>
      </c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36">
        <v>1</v>
      </c>
      <c r="AI13" s="36"/>
      <c r="AJ13" s="36">
        <v>1</v>
      </c>
      <c r="AK13" s="36">
        <v>1</v>
      </c>
      <c r="AL13" s="36">
        <v>5</v>
      </c>
      <c r="AM13" s="36"/>
      <c r="AN13" s="36">
        <v>5</v>
      </c>
      <c r="AO13" s="36">
        <v>11</v>
      </c>
      <c r="AP13" s="290"/>
    </row>
    <row r="14" spans="1:72" s="301" customFormat="1" ht="45.75" customHeight="1" x14ac:dyDescent="0.25">
      <c r="A14" s="291"/>
      <c r="B14" s="292" t="s">
        <v>337</v>
      </c>
      <c r="C14" s="293" t="s">
        <v>28</v>
      </c>
      <c r="D14" s="294">
        <v>1.83</v>
      </c>
      <c r="E14" s="294">
        <v>1.4978108917735999</v>
      </c>
      <c r="F14" s="295">
        <v>1.5576804441702652</v>
      </c>
      <c r="G14" s="295">
        <v>1.497925948686434</v>
      </c>
      <c r="H14" s="295">
        <v>1.3787878787878789</v>
      </c>
      <c r="I14" s="296">
        <v>117.48237623762378</v>
      </c>
      <c r="J14" s="297">
        <f>F14/E14%</f>
        <v>103.99713693667778</v>
      </c>
      <c r="K14" s="298">
        <f>G14/E14%</f>
        <v>100.00768167152917</v>
      </c>
      <c r="L14" s="298">
        <f>H14/G14%</f>
        <v>92.046464646464656</v>
      </c>
      <c r="M14" s="294"/>
      <c r="N14" s="299">
        <v>0.79731430969366002</v>
      </c>
      <c r="O14" s="299">
        <v>0.84175084175084169</v>
      </c>
      <c r="P14" s="299">
        <v>0.79731430969366346</v>
      </c>
      <c r="Q14" s="299">
        <v>0.74503311258278149</v>
      </c>
      <c r="R14" s="299">
        <v>0.22111663902709</v>
      </c>
      <c r="S14" s="299">
        <v>0.22148394241417499</v>
      </c>
      <c r="T14" s="299">
        <v>0.22111663902708678</v>
      </c>
      <c r="U14" s="299">
        <v>0.21804306350504227</v>
      </c>
      <c r="V14" s="299">
        <v>0.20500205002050001</v>
      </c>
      <c r="W14" s="299">
        <v>0.20584602717167561</v>
      </c>
      <c r="X14" s="299">
        <v>0.20508613617719443</v>
      </c>
      <c r="Y14" s="299">
        <v>0.20218358269308531</v>
      </c>
      <c r="Z14" s="299">
        <v>0.91145833333333004</v>
      </c>
      <c r="AA14" s="299">
        <v>0.93085106382978733</v>
      </c>
      <c r="AB14" s="299">
        <v>0.91145833333333337</v>
      </c>
      <c r="AC14" s="299">
        <v>0.89974293059125965</v>
      </c>
      <c r="AD14" s="299">
        <v>0.47393364928909998</v>
      </c>
      <c r="AE14" s="299">
        <v>0.47489823609226595</v>
      </c>
      <c r="AF14" s="299">
        <v>0.47393364928909953</v>
      </c>
      <c r="AG14" s="299">
        <v>0.46728971962616822</v>
      </c>
      <c r="AH14" s="299">
        <v>1.7477203647416</v>
      </c>
      <c r="AI14" s="299">
        <v>1.8306636155606408</v>
      </c>
      <c r="AJ14" s="299">
        <v>1.7477203647416413</v>
      </c>
      <c r="AK14" s="299">
        <v>1.6491754122938531</v>
      </c>
      <c r="AL14" s="299">
        <v>12.377210216110001</v>
      </c>
      <c r="AM14" s="299">
        <v>12.91913214990138</v>
      </c>
      <c r="AN14" s="299">
        <v>12.37721021611002</v>
      </c>
      <c r="AO14" s="299">
        <v>11.143410852713178</v>
      </c>
      <c r="AP14" s="2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</row>
    <row r="15" spans="1:72" ht="45.75" customHeight="1" x14ac:dyDescent="0.25">
      <c r="A15" s="190"/>
      <c r="B15" s="285" t="s">
        <v>338</v>
      </c>
      <c r="C15" s="186" t="s">
        <v>339</v>
      </c>
      <c r="D15" s="190">
        <v>211</v>
      </c>
      <c r="E15" s="190">
        <v>169</v>
      </c>
      <c r="F15" s="190">
        <v>175</v>
      </c>
      <c r="G15" s="190">
        <v>169</v>
      </c>
      <c r="H15" s="190">
        <v>158</v>
      </c>
      <c r="I15" s="199">
        <v>82.938388625592424</v>
      </c>
      <c r="J15" s="286">
        <v>103.55029585798817</v>
      </c>
      <c r="K15" s="199">
        <v>100</v>
      </c>
      <c r="L15" s="199">
        <f t="shared" si="0"/>
        <v>93.491124260355036</v>
      </c>
      <c r="M15" s="190"/>
      <c r="N15" s="36">
        <v>13</v>
      </c>
      <c r="O15" s="36">
        <v>15</v>
      </c>
      <c r="P15" s="36">
        <v>13</v>
      </c>
      <c r="Q15" s="36">
        <v>13</v>
      </c>
      <c r="R15" s="36">
        <v>3</v>
      </c>
      <c r="S15" s="36">
        <v>3</v>
      </c>
      <c r="T15" s="36">
        <v>3</v>
      </c>
      <c r="U15" s="36">
        <v>3</v>
      </c>
      <c r="V15" s="36">
        <v>4</v>
      </c>
      <c r="W15" s="36">
        <v>4</v>
      </c>
      <c r="X15" s="36">
        <v>4</v>
      </c>
      <c r="Y15" s="36">
        <v>4</v>
      </c>
      <c r="Z15" s="36">
        <v>6</v>
      </c>
      <c r="AA15" s="36">
        <v>6</v>
      </c>
      <c r="AB15" s="36">
        <v>6</v>
      </c>
      <c r="AC15" s="36">
        <v>6</v>
      </c>
      <c r="AD15" s="36">
        <v>4</v>
      </c>
      <c r="AE15" s="36">
        <v>4</v>
      </c>
      <c r="AF15" s="36">
        <v>4</v>
      </c>
      <c r="AG15" s="36">
        <v>4</v>
      </c>
      <c r="AH15" s="36">
        <v>13</v>
      </c>
      <c r="AI15" s="36">
        <v>13</v>
      </c>
      <c r="AJ15" s="36">
        <v>13</v>
      </c>
      <c r="AK15" s="36">
        <v>13</v>
      </c>
      <c r="AL15" s="36">
        <v>126</v>
      </c>
      <c r="AM15" s="36">
        <v>130</v>
      </c>
      <c r="AN15" s="36">
        <v>126</v>
      </c>
      <c r="AO15" s="36">
        <v>115</v>
      </c>
      <c r="AP15" s="302"/>
    </row>
    <row r="16" spans="1:72" ht="45.75" customHeight="1" x14ac:dyDescent="0.25">
      <c r="A16" s="190"/>
      <c r="B16" s="285" t="s">
        <v>340</v>
      </c>
      <c r="C16" s="186" t="s">
        <v>28</v>
      </c>
      <c r="D16" s="303">
        <v>1.64</v>
      </c>
      <c r="E16" s="303">
        <v>1.2981027728704</v>
      </c>
      <c r="F16" s="192">
        <v>1.3494756323257249</v>
      </c>
      <c r="G16" s="192">
        <v>1.2982024888615762</v>
      </c>
      <c r="H16" s="192">
        <v>1.196969696969697</v>
      </c>
      <c r="I16" s="199">
        <v>121.5286857142857</v>
      </c>
      <c r="J16" s="286">
        <f t="shared" ref="J16:J17" si="1">F16/E16%</f>
        <v>103.95753406656145</v>
      </c>
      <c r="K16" s="304">
        <f t="shared" ref="K16:K17" si="2">G16/E16%</f>
        <v>100.00768167153328</v>
      </c>
      <c r="L16" s="304">
        <f t="shared" si="0"/>
        <v>92.202079971310752</v>
      </c>
      <c r="M16" s="303"/>
      <c r="N16" s="305">
        <v>0.54553084347461001</v>
      </c>
      <c r="O16" s="306">
        <v>0.63131313131313127</v>
      </c>
      <c r="P16" s="306">
        <v>0.54553084347461189</v>
      </c>
      <c r="Q16" s="306">
        <v>0.53807947019867552</v>
      </c>
      <c r="R16" s="305">
        <v>8.2918739635158001E-2</v>
      </c>
      <c r="S16" s="306">
        <v>8.3056478405315617E-2</v>
      </c>
      <c r="T16" s="306">
        <v>8.2918739635157543E-2</v>
      </c>
      <c r="U16" s="306">
        <v>8.1766148814390843E-2</v>
      </c>
      <c r="V16" s="305">
        <v>0.1640016400164</v>
      </c>
      <c r="W16" s="306">
        <v>0.16467682173734047</v>
      </c>
      <c r="X16" s="306">
        <v>0.16406890894175555</v>
      </c>
      <c r="Y16" s="306">
        <v>0.16174686615446826</v>
      </c>
      <c r="Z16" s="305">
        <v>0.78125</v>
      </c>
      <c r="AA16" s="306">
        <v>0.79787234042553201</v>
      </c>
      <c r="AB16" s="306">
        <v>0.78125</v>
      </c>
      <c r="AC16" s="306">
        <v>0.77120822622107965</v>
      </c>
      <c r="AD16" s="305">
        <v>0.27081922816519999</v>
      </c>
      <c r="AE16" s="306">
        <v>0.27137042062415195</v>
      </c>
      <c r="AF16" s="306">
        <v>0.27081922816519971</v>
      </c>
      <c r="AG16" s="306">
        <v>0.26702269692923897</v>
      </c>
      <c r="AH16" s="305">
        <v>0.98784194528875002</v>
      </c>
      <c r="AI16" s="306">
        <v>0.99160945842868042</v>
      </c>
      <c r="AJ16" s="306">
        <v>0.9878419452887538</v>
      </c>
      <c r="AK16" s="306">
        <v>0.97451274362818596</v>
      </c>
      <c r="AL16" s="305">
        <v>12.377210216110001</v>
      </c>
      <c r="AM16" s="306">
        <v>12.820512820512819</v>
      </c>
      <c r="AN16" s="306">
        <v>12.37721021611002</v>
      </c>
      <c r="AO16" s="306">
        <v>11.143410852713178</v>
      </c>
    </row>
    <row r="17" spans="1:72" s="112" customFormat="1" ht="45.75" customHeight="1" x14ac:dyDescent="0.25">
      <c r="A17" s="307"/>
      <c r="B17" s="308" t="s">
        <v>341</v>
      </c>
      <c r="C17" s="9" t="s">
        <v>28</v>
      </c>
      <c r="D17" s="309"/>
      <c r="E17" s="309">
        <v>0.06</v>
      </c>
      <c r="F17" s="310"/>
      <c r="G17" s="310">
        <v>0.06</v>
      </c>
      <c r="H17" s="310">
        <v>-0.11913806989855513</v>
      </c>
      <c r="I17" s="311"/>
      <c r="J17" s="286">
        <f t="shared" si="1"/>
        <v>0</v>
      </c>
      <c r="K17" s="304">
        <f t="shared" si="2"/>
        <v>100</v>
      </c>
      <c r="L17" s="304">
        <f t="shared" si="0"/>
        <v>-198.56344983092524</v>
      </c>
      <c r="M17" s="309"/>
      <c r="N17" s="50">
        <v>0</v>
      </c>
      <c r="O17" s="50"/>
      <c r="P17" s="50"/>
      <c r="Q17" s="50"/>
      <c r="R17" s="50">
        <v>0</v>
      </c>
      <c r="S17" s="50"/>
      <c r="T17" s="50"/>
      <c r="U17" s="50"/>
      <c r="V17" s="50">
        <v>0</v>
      </c>
      <c r="W17" s="50"/>
      <c r="X17" s="50"/>
      <c r="Y17" s="50"/>
      <c r="Z17" s="50">
        <v>0</v>
      </c>
      <c r="AA17" s="50"/>
      <c r="AB17" s="50"/>
      <c r="AC17" s="50"/>
      <c r="AD17" s="50">
        <v>0</v>
      </c>
      <c r="AE17" s="50"/>
      <c r="AF17" s="50"/>
      <c r="AG17" s="50"/>
      <c r="AH17" s="50">
        <v>0</v>
      </c>
      <c r="AI17" s="50"/>
      <c r="AJ17" s="50"/>
      <c r="AK17" s="50"/>
      <c r="AL17" s="50">
        <v>0</v>
      </c>
      <c r="AM17" s="50"/>
      <c r="AN17" s="50"/>
      <c r="AO17" s="50"/>
      <c r="AP17" s="312"/>
      <c r="AQ17" s="312"/>
      <c r="AR17" s="312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</row>
    <row r="18" spans="1:72" ht="45.75" customHeight="1" x14ac:dyDescent="0.25">
      <c r="A18" s="190"/>
      <c r="B18" s="285" t="s">
        <v>342</v>
      </c>
      <c r="C18" s="186" t="s">
        <v>343</v>
      </c>
      <c r="D18" s="190"/>
      <c r="E18" s="190">
        <v>82</v>
      </c>
      <c r="F18" s="190">
        <v>103</v>
      </c>
      <c r="G18" s="190">
        <v>82</v>
      </c>
      <c r="H18" s="190">
        <v>73</v>
      </c>
      <c r="I18" s="199"/>
      <c r="J18" s="286">
        <v>79.611650485436897</v>
      </c>
      <c r="K18" s="199">
        <v>100</v>
      </c>
      <c r="L18" s="199">
        <f t="shared" si="0"/>
        <v>89.024390243902445</v>
      </c>
      <c r="M18" s="190"/>
      <c r="N18" s="36">
        <v>5</v>
      </c>
      <c r="O18" s="36">
        <v>8</v>
      </c>
      <c r="P18" s="36">
        <v>5</v>
      </c>
      <c r="Q18" s="36">
        <v>5</v>
      </c>
      <c r="R18" s="36">
        <v>5</v>
      </c>
      <c r="S18" s="36">
        <v>6</v>
      </c>
      <c r="T18" s="36">
        <v>5</v>
      </c>
      <c r="U18" s="36">
        <v>6</v>
      </c>
      <c r="V18" s="36">
        <v>3</v>
      </c>
      <c r="W18" s="36">
        <v>4</v>
      </c>
      <c r="X18" s="36">
        <v>3</v>
      </c>
      <c r="Y18" s="36">
        <v>3</v>
      </c>
      <c r="Z18" s="36">
        <v>7</v>
      </c>
      <c r="AA18" s="36">
        <v>9</v>
      </c>
      <c r="AB18" s="36">
        <v>7</v>
      </c>
      <c r="AC18" s="36">
        <v>7</v>
      </c>
      <c r="AD18" s="36">
        <v>3</v>
      </c>
      <c r="AE18" s="36">
        <v>4</v>
      </c>
      <c r="AF18" s="36">
        <v>3</v>
      </c>
      <c r="AG18" s="36">
        <v>3</v>
      </c>
      <c r="AH18" s="36">
        <v>14</v>
      </c>
      <c r="AI18" s="36">
        <v>18</v>
      </c>
      <c r="AJ18" s="36">
        <v>14</v>
      </c>
      <c r="AK18" s="36">
        <v>14</v>
      </c>
      <c r="AL18" s="36">
        <v>45</v>
      </c>
      <c r="AM18" s="36">
        <v>54</v>
      </c>
      <c r="AN18" s="36">
        <v>45</v>
      </c>
      <c r="AO18" s="36">
        <v>35</v>
      </c>
    </row>
    <row r="19" spans="1:72" ht="45.75" customHeight="1" x14ac:dyDescent="0.25">
      <c r="A19" s="190"/>
      <c r="B19" s="285" t="s">
        <v>344</v>
      </c>
      <c r="C19" s="186" t="s">
        <v>28</v>
      </c>
      <c r="D19" s="303"/>
      <c r="E19" s="303">
        <v>0.62984868269451999</v>
      </c>
      <c r="F19" s="192">
        <v>0.8</v>
      </c>
      <c r="G19" s="192">
        <v>0.62989706560147485</v>
      </c>
      <c r="H19" s="192">
        <v>0.55303030303030298</v>
      </c>
      <c r="I19" s="187"/>
      <c r="J19" s="286">
        <f>F19/E19%</f>
        <v>127.01463414634216</v>
      </c>
      <c r="K19" s="304">
        <f>G19/E19%</f>
        <v>100.00768167153227</v>
      </c>
      <c r="L19" s="304">
        <f>H19/G19%</f>
        <v>87.796932742054693</v>
      </c>
      <c r="M19" s="303"/>
      <c r="N19" s="306">
        <v>0.20981955518254303</v>
      </c>
      <c r="O19" s="306">
        <v>0.33670033670033667</v>
      </c>
      <c r="P19" s="306">
        <v>0.20981955518254303</v>
      </c>
      <c r="Q19" s="306">
        <v>0.20695364238410596</v>
      </c>
      <c r="R19" s="306">
        <v>0.13819789939192925</v>
      </c>
      <c r="S19" s="306">
        <v>0.16611295681063123</v>
      </c>
      <c r="T19" s="306">
        <v>0.13819789939192925</v>
      </c>
      <c r="U19" s="306">
        <v>0.16353229762878169</v>
      </c>
      <c r="V19" s="306">
        <v>0.12300123001230012</v>
      </c>
      <c r="W19" s="306">
        <v>0.16467682173734047</v>
      </c>
      <c r="X19" s="306">
        <v>0.12305168170631665</v>
      </c>
      <c r="Y19" s="306">
        <v>0.1213101496158512</v>
      </c>
      <c r="Z19" s="306">
        <v>0.91145833333333337</v>
      </c>
      <c r="AA19" s="306">
        <v>1.196808510638298</v>
      </c>
      <c r="AB19" s="306">
        <v>0.91145833333333337</v>
      </c>
      <c r="AC19" s="306">
        <v>0.89974293059125965</v>
      </c>
      <c r="AD19" s="306">
        <v>0.2031144211238998</v>
      </c>
      <c r="AE19" s="306">
        <v>0.27137042062415195</v>
      </c>
      <c r="AF19" s="306">
        <v>0.2031144211238998</v>
      </c>
      <c r="AG19" s="306">
        <v>0.20026702269692923</v>
      </c>
      <c r="AH19" s="306">
        <v>1.0638297872340425</v>
      </c>
      <c r="AI19" s="306">
        <v>1.3729977116704806</v>
      </c>
      <c r="AJ19" s="306">
        <v>1.0638297872340425</v>
      </c>
      <c r="AK19" s="306">
        <v>1.0494752623688155</v>
      </c>
      <c r="AL19" s="306">
        <v>4.4204322200392925</v>
      </c>
      <c r="AM19" s="306">
        <v>5.3254437869822482</v>
      </c>
      <c r="AN19" s="306">
        <v>4.4204322200392925</v>
      </c>
      <c r="AO19" s="306">
        <v>3.3914728682170541</v>
      </c>
    </row>
    <row r="20" spans="1:72" s="239" customFormat="1" ht="56.25" customHeight="1" x14ac:dyDescent="0.25">
      <c r="A20" s="280" t="s">
        <v>345</v>
      </c>
      <c r="B20" s="313" t="s">
        <v>346</v>
      </c>
      <c r="C20" s="177"/>
      <c r="D20" s="190"/>
      <c r="E20" s="190"/>
      <c r="F20" s="190"/>
      <c r="G20" s="190"/>
      <c r="H20" s="192"/>
      <c r="I20" s="199"/>
      <c r="J20" s="286"/>
      <c r="K20" s="199"/>
      <c r="L20" s="199"/>
      <c r="M20" s="190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72" ht="45" customHeight="1" x14ac:dyDescent="0.25">
      <c r="A21" s="190"/>
      <c r="B21" s="288" t="s">
        <v>347</v>
      </c>
      <c r="C21" s="314" t="s">
        <v>348</v>
      </c>
      <c r="D21" s="190">
        <v>7</v>
      </c>
      <c r="E21" s="190">
        <v>7</v>
      </c>
      <c r="F21" s="190">
        <v>7</v>
      </c>
      <c r="G21" s="190">
        <v>7</v>
      </c>
      <c r="H21" s="190">
        <v>7</v>
      </c>
      <c r="I21" s="199">
        <v>99.999999999999986</v>
      </c>
      <c r="J21" s="286">
        <v>99.999999999999986</v>
      </c>
      <c r="K21" s="199">
        <v>99.999999999999986</v>
      </c>
      <c r="L21" s="199">
        <f t="shared" ref="L21:L76" si="3">H21/G21%</f>
        <v>99.999999999999986</v>
      </c>
      <c r="M21" s="190"/>
      <c r="N21" s="36">
        <v>1</v>
      </c>
      <c r="O21" s="36">
        <v>1</v>
      </c>
      <c r="P21" s="36">
        <v>1</v>
      </c>
      <c r="Q21" s="36">
        <v>1</v>
      </c>
      <c r="R21" s="36">
        <v>1</v>
      </c>
      <c r="S21" s="36">
        <v>1</v>
      </c>
      <c r="T21" s="36">
        <v>1</v>
      </c>
      <c r="U21" s="36">
        <v>1</v>
      </c>
      <c r="V21" s="36">
        <v>1</v>
      </c>
      <c r="W21" s="36">
        <v>1</v>
      </c>
      <c r="X21" s="36">
        <v>1</v>
      </c>
      <c r="Y21" s="36">
        <v>1</v>
      </c>
      <c r="Z21" s="36">
        <v>1</v>
      </c>
      <c r="AA21" s="36">
        <v>1</v>
      </c>
      <c r="AB21" s="36">
        <v>1</v>
      </c>
      <c r="AC21" s="36">
        <v>1</v>
      </c>
      <c r="AD21" s="36">
        <v>1</v>
      </c>
      <c r="AE21" s="36">
        <v>1</v>
      </c>
      <c r="AF21" s="36">
        <v>1</v>
      </c>
      <c r="AG21" s="36">
        <v>1</v>
      </c>
      <c r="AH21" s="36">
        <v>1</v>
      </c>
      <c r="AI21" s="36">
        <v>1</v>
      </c>
      <c r="AJ21" s="36">
        <v>1</v>
      </c>
      <c r="AK21" s="36">
        <v>1</v>
      </c>
      <c r="AL21" s="36">
        <v>1</v>
      </c>
      <c r="AM21" s="36">
        <v>1</v>
      </c>
      <c r="AN21" s="36">
        <v>1</v>
      </c>
      <c r="AO21" s="36">
        <v>1</v>
      </c>
    </row>
    <row r="22" spans="1:72" ht="45" customHeight="1" x14ac:dyDescent="0.25">
      <c r="A22" s="190"/>
      <c r="B22" s="288" t="s">
        <v>349</v>
      </c>
      <c r="C22" s="186" t="s">
        <v>194</v>
      </c>
      <c r="D22" s="190">
        <v>2</v>
      </c>
      <c r="E22" s="190">
        <v>2</v>
      </c>
      <c r="F22" s="190">
        <v>2</v>
      </c>
      <c r="G22" s="190">
        <v>2</v>
      </c>
      <c r="H22" s="190">
        <v>2</v>
      </c>
      <c r="I22" s="199">
        <v>100</v>
      </c>
      <c r="J22" s="286">
        <v>100</v>
      </c>
      <c r="K22" s="199">
        <v>100</v>
      </c>
      <c r="L22" s="199">
        <f t="shared" si="3"/>
        <v>100</v>
      </c>
      <c r="M22" s="190"/>
      <c r="N22" s="36">
        <v>0</v>
      </c>
      <c r="O22" s="36"/>
      <c r="P22" s="36"/>
      <c r="Q22" s="36"/>
      <c r="R22" s="36">
        <v>0</v>
      </c>
      <c r="S22" s="36"/>
      <c r="T22" s="36"/>
      <c r="U22" s="36"/>
      <c r="V22" s="36">
        <v>0</v>
      </c>
      <c r="W22" s="36"/>
      <c r="X22" s="36"/>
      <c r="Y22" s="36"/>
      <c r="Z22" s="36">
        <v>0</v>
      </c>
      <c r="AA22" s="36"/>
      <c r="AB22" s="36"/>
      <c r="AC22" s="36"/>
      <c r="AD22" s="36">
        <v>0</v>
      </c>
      <c r="AE22" s="36"/>
      <c r="AF22" s="36"/>
      <c r="AG22" s="36"/>
      <c r="AH22" s="36">
        <v>1</v>
      </c>
      <c r="AI22" s="36">
        <v>1</v>
      </c>
      <c r="AJ22" s="36">
        <v>1</v>
      </c>
      <c r="AK22" s="36">
        <v>1</v>
      </c>
      <c r="AL22" s="36">
        <v>1</v>
      </c>
      <c r="AM22" s="36">
        <v>1</v>
      </c>
      <c r="AN22" s="36">
        <v>1</v>
      </c>
      <c r="AO22" s="36">
        <v>1</v>
      </c>
    </row>
    <row r="23" spans="1:72" ht="45" customHeight="1" x14ac:dyDescent="0.25">
      <c r="A23" s="190"/>
      <c r="B23" s="285" t="s">
        <v>350</v>
      </c>
      <c r="C23" s="186" t="s">
        <v>194</v>
      </c>
      <c r="D23" s="190">
        <v>2</v>
      </c>
      <c r="E23" s="190">
        <v>2</v>
      </c>
      <c r="F23" s="190">
        <v>2</v>
      </c>
      <c r="G23" s="190">
        <v>2</v>
      </c>
      <c r="H23" s="190">
        <v>2</v>
      </c>
      <c r="I23" s="199">
        <v>100</v>
      </c>
      <c r="J23" s="286">
        <v>100</v>
      </c>
      <c r="K23" s="199">
        <v>100</v>
      </c>
      <c r="L23" s="199">
        <f t="shared" si="3"/>
        <v>100</v>
      </c>
      <c r="M23" s="190"/>
      <c r="N23" s="36">
        <v>0</v>
      </c>
      <c r="O23" s="36"/>
      <c r="P23" s="36"/>
      <c r="Q23" s="36"/>
      <c r="R23" s="36">
        <v>0</v>
      </c>
      <c r="S23" s="36"/>
      <c r="T23" s="36"/>
      <c r="U23" s="36"/>
      <c r="V23" s="36">
        <v>0</v>
      </c>
      <c r="W23" s="36"/>
      <c r="X23" s="36"/>
      <c r="Y23" s="36"/>
      <c r="Z23" s="36">
        <v>0</v>
      </c>
      <c r="AA23" s="36"/>
      <c r="AB23" s="36"/>
      <c r="AC23" s="36"/>
      <c r="AD23" s="36">
        <v>0</v>
      </c>
      <c r="AE23" s="36"/>
      <c r="AF23" s="36"/>
      <c r="AG23" s="36"/>
      <c r="AH23" s="36">
        <v>1</v>
      </c>
      <c r="AI23" s="36">
        <v>1</v>
      </c>
      <c r="AJ23" s="36">
        <v>1</v>
      </c>
      <c r="AK23" s="36">
        <v>1</v>
      </c>
      <c r="AL23" s="36">
        <v>1</v>
      </c>
      <c r="AM23" s="36">
        <v>1</v>
      </c>
      <c r="AN23" s="36">
        <v>1</v>
      </c>
      <c r="AO23" s="36">
        <v>1</v>
      </c>
    </row>
    <row r="24" spans="1:72" ht="61.5" customHeight="1" x14ac:dyDescent="0.25">
      <c r="A24" s="190"/>
      <c r="B24" s="285" t="s">
        <v>351</v>
      </c>
      <c r="C24" s="314" t="s">
        <v>352</v>
      </c>
      <c r="D24" s="190">
        <v>7</v>
      </c>
      <c r="E24" s="190">
        <v>7</v>
      </c>
      <c r="F24" s="190">
        <v>7</v>
      </c>
      <c r="G24" s="190">
        <v>7</v>
      </c>
      <c r="H24" s="190">
        <v>7</v>
      </c>
      <c r="I24" s="199">
        <v>99.999999999999986</v>
      </c>
      <c r="J24" s="286">
        <v>99.999999999999986</v>
      </c>
      <c r="K24" s="199">
        <v>99.999999999999986</v>
      </c>
      <c r="L24" s="199">
        <f t="shared" si="3"/>
        <v>99.999999999999986</v>
      </c>
      <c r="M24" s="190"/>
      <c r="N24" s="36">
        <v>1</v>
      </c>
      <c r="O24" s="36">
        <v>1</v>
      </c>
      <c r="P24" s="36">
        <v>1</v>
      </c>
      <c r="Q24" s="36">
        <v>1</v>
      </c>
      <c r="R24" s="36">
        <v>1</v>
      </c>
      <c r="S24" s="36">
        <v>1</v>
      </c>
      <c r="T24" s="36">
        <v>1</v>
      </c>
      <c r="U24" s="36">
        <v>1</v>
      </c>
      <c r="V24" s="36">
        <v>1</v>
      </c>
      <c r="W24" s="36">
        <v>1</v>
      </c>
      <c r="X24" s="36">
        <v>1</v>
      </c>
      <c r="Y24" s="36">
        <v>1</v>
      </c>
      <c r="Z24" s="36">
        <v>1</v>
      </c>
      <c r="AA24" s="36">
        <v>1</v>
      </c>
      <c r="AB24" s="36">
        <v>1</v>
      </c>
      <c r="AC24" s="36">
        <v>1</v>
      </c>
      <c r="AD24" s="36">
        <v>1</v>
      </c>
      <c r="AE24" s="36">
        <v>1</v>
      </c>
      <c r="AF24" s="36">
        <v>1</v>
      </c>
      <c r="AG24" s="36">
        <v>1</v>
      </c>
      <c r="AH24" s="36">
        <v>1</v>
      </c>
      <c r="AI24" s="36">
        <v>1</v>
      </c>
      <c r="AJ24" s="36">
        <v>1</v>
      </c>
      <c r="AK24" s="36">
        <v>1</v>
      </c>
      <c r="AL24" s="36">
        <v>1</v>
      </c>
      <c r="AM24" s="36">
        <v>1</v>
      </c>
      <c r="AN24" s="36">
        <v>1</v>
      </c>
      <c r="AO24" s="36">
        <v>1</v>
      </c>
    </row>
    <row r="25" spans="1:72" ht="54.75" customHeight="1" x14ac:dyDescent="0.25">
      <c r="A25" s="190"/>
      <c r="B25" s="285" t="s">
        <v>353</v>
      </c>
      <c r="C25" s="186" t="s">
        <v>28</v>
      </c>
      <c r="D25" s="190">
        <v>100</v>
      </c>
      <c r="E25" s="190">
        <v>100</v>
      </c>
      <c r="F25" s="190">
        <v>100</v>
      </c>
      <c r="G25" s="190">
        <v>100</v>
      </c>
      <c r="H25" s="190">
        <v>100</v>
      </c>
      <c r="I25" s="199">
        <v>100</v>
      </c>
      <c r="J25" s="286">
        <f>F25/E25%</f>
        <v>100</v>
      </c>
      <c r="K25" s="304">
        <f>G25/E25%</f>
        <v>100</v>
      </c>
      <c r="L25" s="304">
        <f>H25/G25%</f>
        <v>100</v>
      </c>
      <c r="M25" s="190"/>
      <c r="N25" s="36">
        <v>100</v>
      </c>
      <c r="O25" s="36">
        <v>100</v>
      </c>
      <c r="P25" s="36">
        <v>100</v>
      </c>
      <c r="Q25" s="36">
        <v>100</v>
      </c>
      <c r="R25" s="36">
        <v>100</v>
      </c>
      <c r="S25" s="36">
        <v>100</v>
      </c>
      <c r="T25" s="36">
        <v>100</v>
      </c>
      <c r="U25" s="36">
        <v>100</v>
      </c>
      <c r="V25" s="36">
        <v>100</v>
      </c>
      <c r="W25" s="36">
        <v>100</v>
      </c>
      <c r="X25" s="36">
        <v>100</v>
      </c>
      <c r="Y25" s="36">
        <v>100</v>
      </c>
      <c r="Z25" s="36">
        <v>100</v>
      </c>
      <c r="AA25" s="36">
        <v>100</v>
      </c>
      <c r="AB25" s="36">
        <v>100</v>
      </c>
      <c r="AC25" s="36">
        <v>100</v>
      </c>
      <c r="AD25" s="36">
        <v>100</v>
      </c>
      <c r="AE25" s="36">
        <v>100</v>
      </c>
      <c r="AF25" s="36">
        <v>100</v>
      </c>
      <c r="AG25" s="36">
        <v>100</v>
      </c>
      <c r="AH25" s="36">
        <v>100</v>
      </c>
      <c r="AI25" s="36">
        <v>100</v>
      </c>
      <c r="AJ25" s="36">
        <v>100</v>
      </c>
      <c r="AK25" s="36">
        <v>100</v>
      </c>
      <c r="AL25" s="36">
        <v>100</v>
      </c>
      <c r="AM25" s="36">
        <v>100</v>
      </c>
      <c r="AN25" s="36">
        <v>100</v>
      </c>
      <c r="AO25" s="36">
        <v>100</v>
      </c>
    </row>
    <row r="26" spans="1:72" ht="54.75" customHeight="1" x14ac:dyDescent="0.25">
      <c r="A26" s="190"/>
      <c r="B26" s="285" t="s">
        <v>354</v>
      </c>
      <c r="C26" s="186" t="s">
        <v>355</v>
      </c>
      <c r="D26" s="190"/>
      <c r="E26" s="190">
        <v>16050</v>
      </c>
      <c r="F26" s="190">
        <v>100</v>
      </c>
      <c r="G26" s="190">
        <v>100</v>
      </c>
      <c r="H26" s="190">
        <v>100</v>
      </c>
      <c r="I26" s="190">
        <v>100</v>
      </c>
      <c r="J26" s="282">
        <v>100</v>
      </c>
      <c r="K26" s="190">
        <v>100</v>
      </c>
      <c r="L26" s="199">
        <f t="shared" si="3"/>
        <v>100</v>
      </c>
      <c r="M26" s="190"/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</row>
    <row r="27" spans="1:72" ht="57" customHeight="1" x14ac:dyDescent="0.25">
      <c r="A27" s="190"/>
      <c r="B27" s="285" t="s">
        <v>356</v>
      </c>
      <c r="C27" s="186" t="s">
        <v>28</v>
      </c>
      <c r="D27" s="190">
        <v>100</v>
      </c>
      <c r="E27" s="190">
        <v>100</v>
      </c>
      <c r="F27" s="190">
        <v>100</v>
      </c>
      <c r="G27" s="190">
        <v>100</v>
      </c>
      <c r="H27" s="190">
        <v>100</v>
      </c>
      <c r="I27" s="199">
        <v>100</v>
      </c>
      <c r="J27" s="286">
        <f>F27/E27%</f>
        <v>100</v>
      </c>
      <c r="K27" s="304">
        <f>G27/E27%</f>
        <v>100</v>
      </c>
      <c r="L27" s="304">
        <f>H27/G27%</f>
        <v>100</v>
      </c>
      <c r="M27" s="190"/>
      <c r="N27" s="36">
        <v>100</v>
      </c>
      <c r="O27" s="36">
        <v>100</v>
      </c>
      <c r="P27" s="36">
        <v>100</v>
      </c>
      <c r="Q27" s="36">
        <v>100</v>
      </c>
      <c r="R27" s="36">
        <v>100</v>
      </c>
      <c r="S27" s="36">
        <v>100</v>
      </c>
      <c r="T27" s="36">
        <v>100</v>
      </c>
      <c r="U27" s="36">
        <v>100</v>
      </c>
      <c r="V27" s="36">
        <v>100</v>
      </c>
      <c r="W27" s="36">
        <v>100</v>
      </c>
      <c r="X27" s="36">
        <v>100</v>
      </c>
      <c r="Y27" s="36">
        <v>100</v>
      </c>
      <c r="Z27" s="36">
        <v>100</v>
      </c>
      <c r="AA27" s="36">
        <v>100</v>
      </c>
      <c r="AB27" s="36">
        <v>100</v>
      </c>
      <c r="AC27" s="36">
        <v>100</v>
      </c>
      <c r="AD27" s="36">
        <v>100</v>
      </c>
      <c r="AE27" s="36">
        <v>100</v>
      </c>
      <c r="AF27" s="36">
        <v>100</v>
      </c>
      <c r="AG27" s="36">
        <v>100</v>
      </c>
      <c r="AH27" s="36">
        <v>100</v>
      </c>
      <c r="AI27" s="36">
        <v>100</v>
      </c>
      <c r="AJ27" s="36">
        <v>100</v>
      </c>
      <c r="AK27" s="36">
        <v>100</v>
      </c>
      <c r="AL27" s="36">
        <v>100</v>
      </c>
      <c r="AM27" s="36">
        <v>100</v>
      </c>
      <c r="AN27" s="36">
        <v>100</v>
      </c>
      <c r="AO27" s="36">
        <v>100</v>
      </c>
    </row>
    <row r="28" spans="1:72" ht="45" customHeight="1" x14ac:dyDescent="0.25">
      <c r="A28" s="190"/>
      <c r="B28" s="288" t="s">
        <v>357</v>
      </c>
      <c r="C28" s="186" t="s">
        <v>194</v>
      </c>
      <c r="D28" s="190">
        <v>6</v>
      </c>
      <c r="E28" s="190">
        <v>6</v>
      </c>
      <c r="F28" s="190">
        <v>6</v>
      </c>
      <c r="G28" s="190">
        <v>6</v>
      </c>
      <c r="H28" s="190">
        <v>6</v>
      </c>
      <c r="I28" s="199">
        <v>100</v>
      </c>
      <c r="J28" s="286">
        <v>100</v>
      </c>
      <c r="K28" s="199">
        <v>100</v>
      </c>
      <c r="L28" s="199">
        <f t="shared" si="3"/>
        <v>100</v>
      </c>
      <c r="M28" s="190"/>
      <c r="N28" s="36">
        <v>1</v>
      </c>
      <c r="O28" s="36">
        <v>1</v>
      </c>
      <c r="P28" s="36">
        <v>1</v>
      </c>
      <c r="Q28" s="36">
        <v>1</v>
      </c>
      <c r="R28" s="36">
        <v>1</v>
      </c>
      <c r="S28" s="36">
        <v>1</v>
      </c>
      <c r="T28" s="36">
        <v>1</v>
      </c>
      <c r="U28" s="36">
        <v>1</v>
      </c>
      <c r="V28" s="36">
        <v>1</v>
      </c>
      <c r="W28" s="36">
        <v>1</v>
      </c>
      <c r="X28" s="36">
        <v>1</v>
      </c>
      <c r="Y28" s="36">
        <v>1</v>
      </c>
      <c r="Z28" s="36">
        <v>1</v>
      </c>
      <c r="AA28" s="36">
        <v>1</v>
      </c>
      <c r="AB28" s="36">
        <v>1</v>
      </c>
      <c r="AC28" s="36">
        <v>1</v>
      </c>
      <c r="AD28" s="36">
        <v>0</v>
      </c>
      <c r="AE28" s="36"/>
      <c r="AF28" s="36"/>
      <c r="AG28" s="36"/>
      <c r="AH28" s="36">
        <v>1</v>
      </c>
      <c r="AI28" s="36">
        <v>1</v>
      </c>
      <c r="AJ28" s="36">
        <v>1</v>
      </c>
      <c r="AK28" s="36">
        <v>1</v>
      </c>
      <c r="AL28" s="36">
        <v>1</v>
      </c>
      <c r="AM28" s="36">
        <v>1</v>
      </c>
      <c r="AN28" s="36">
        <v>1</v>
      </c>
      <c r="AO28" s="36">
        <v>1</v>
      </c>
    </row>
    <row r="29" spans="1:72" ht="45" customHeight="1" x14ac:dyDescent="0.25">
      <c r="A29" s="190"/>
      <c r="B29" s="288" t="s">
        <v>358</v>
      </c>
      <c r="C29" s="186" t="s">
        <v>194</v>
      </c>
      <c r="D29" s="190">
        <v>7</v>
      </c>
      <c r="E29" s="190">
        <v>7</v>
      </c>
      <c r="F29" s="190">
        <v>7</v>
      </c>
      <c r="G29" s="190">
        <v>7</v>
      </c>
      <c r="H29" s="190">
        <v>7</v>
      </c>
      <c r="I29" s="199">
        <v>99.999999999999986</v>
      </c>
      <c r="J29" s="286">
        <v>99.999999999999986</v>
      </c>
      <c r="K29" s="199">
        <v>99.999999999999986</v>
      </c>
      <c r="L29" s="199">
        <f t="shared" si="3"/>
        <v>99.999999999999986</v>
      </c>
      <c r="M29" s="190"/>
      <c r="N29" s="36">
        <v>1</v>
      </c>
      <c r="O29" s="36">
        <v>1</v>
      </c>
      <c r="P29" s="36">
        <v>1</v>
      </c>
      <c r="Q29" s="36">
        <v>1</v>
      </c>
      <c r="R29" s="36">
        <v>1</v>
      </c>
      <c r="S29" s="36">
        <v>1</v>
      </c>
      <c r="T29" s="36">
        <v>1</v>
      </c>
      <c r="U29" s="36">
        <v>1</v>
      </c>
      <c r="V29" s="36">
        <v>1</v>
      </c>
      <c r="W29" s="36">
        <v>1</v>
      </c>
      <c r="X29" s="36">
        <v>1</v>
      </c>
      <c r="Y29" s="36">
        <v>1</v>
      </c>
      <c r="Z29" s="36">
        <v>1</v>
      </c>
      <c r="AA29" s="36">
        <v>1</v>
      </c>
      <c r="AB29" s="36">
        <v>1</v>
      </c>
      <c r="AC29" s="36">
        <v>1</v>
      </c>
      <c r="AD29" s="36">
        <v>1</v>
      </c>
      <c r="AE29" s="36">
        <v>1</v>
      </c>
      <c r="AF29" s="36">
        <v>1</v>
      </c>
      <c r="AG29" s="36">
        <v>1</v>
      </c>
      <c r="AH29" s="36">
        <v>1</v>
      </c>
      <c r="AI29" s="36">
        <v>1</v>
      </c>
      <c r="AJ29" s="36">
        <v>1</v>
      </c>
      <c r="AK29" s="36">
        <v>1</v>
      </c>
      <c r="AL29" s="36">
        <v>1</v>
      </c>
      <c r="AM29" s="36">
        <v>1</v>
      </c>
      <c r="AN29" s="36">
        <v>1</v>
      </c>
      <c r="AO29" s="36">
        <v>1</v>
      </c>
    </row>
    <row r="30" spans="1:72" ht="45" customHeight="1" x14ac:dyDescent="0.25">
      <c r="A30" s="190"/>
      <c r="B30" s="288" t="s">
        <v>359</v>
      </c>
      <c r="C30" s="186" t="s">
        <v>28</v>
      </c>
      <c r="D30" s="190">
        <v>100</v>
      </c>
      <c r="E30" s="190">
        <v>100</v>
      </c>
      <c r="F30" s="190">
        <v>100</v>
      </c>
      <c r="G30" s="190">
        <v>100</v>
      </c>
      <c r="H30" s="190">
        <v>100</v>
      </c>
      <c r="I30" s="199">
        <v>100</v>
      </c>
      <c r="J30" s="286">
        <f>F30/E30%</f>
        <v>100</v>
      </c>
      <c r="K30" s="304">
        <f>G30/E30%</f>
        <v>100</v>
      </c>
      <c r="L30" s="304">
        <f>H30/G30%</f>
        <v>100</v>
      </c>
      <c r="M30" s="190"/>
      <c r="N30" s="36">
        <v>100</v>
      </c>
      <c r="O30" s="36">
        <v>100</v>
      </c>
      <c r="P30" s="36">
        <v>100</v>
      </c>
      <c r="Q30" s="36">
        <v>100</v>
      </c>
      <c r="R30" s="36">
        <v>100</v>
      </c>
      <c r="S30" s="36">
        <v>100</v>
      </c>
      <c r="T30" s="36">
        <v>100</v>
      </c>
      <c r="U30" s="36">
        <v>100</v>
      </c>
      <c r="V30" s="36">
        <v>100</v>
      </c>
      <c r="W30" s="36">
        <v>100</v>
      </c>
      <c r="X30" s="36">
        <v>100</v>
      </c>
      <c r="Y30" s="36">
        <v>100</v>
      </c>
      <c r="Z30" s="36">
        <v>100</v>
      </c>
      <c r="AA30" s="36">
        <v>100</v>
      </c>
      <c r="AB30" s="36">
        <v>100</v>
      </c>
      <c r="AC30" s="36">
        <v>100</v>
      </c>
      <c r="AD30" s="36">
        <v>100</v>
      </c>
      <c r="AE30" s="36">
        <v>100</v>
      </c>
      <c r="AF30" s="36">
        <v>100</v>
      </c>
      <c r="AG30" s="36">
        <v>100</v>
      </c>
      <c r="AH30" s="36">
        <v>100</v>
      </c>
      <c r="AI30" s="36">
        <v>100</v>
      </c>
      <c r="AJ30" s="36">
        <v>100</v>
      </c>
      <c r="AK30" s="36">
        <v>100</v>
      </c>
      <c r="AL30" s="36">
        <v>100</v>
      </c>
      <c r="AM30" s="36">
        <v>100</v>
      </c>
      <c r="AN30" s="36">
        <v>100</v>
      </c>
      <c r="AO30" s="36">
        <v>100</v>
      </c>
    </row>
    <row r="31" spans="1:72" s="239" customFormat="1" ht="46.5" customHeight="1" x14ac:dyDescent="0.25">
      <c r="A31" s="280">
        <v>4</v>
      </c>
      <c r="B31" s="281" t="s">
        <v>360</v>
      </c>
      <c r="C31" s="177"/>
      <c r="D31" s="190"/>
      <c r="E31" s="190"/>
      <c r="F31" s="190"/>
      <c r="G31" s="190"/>
      <c r="H31" s="190"/>
      <c r="I31" s="199"/>
      <c r="J31" s="286"/>
      <c r="K31" s="199"/>
      <c r="L31" s="199"/>
      <c r="M31" s="190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72" ht="67.5" customHeight="1" x14ac:dyDescent="0.25">
      <c r="A32" s="190"/>
      <c r="B32" s="285" t="s">
        <v>361</v>
      </c>
      <c r="C32" s="186" t="s">
        <v>36</v>
      </c>
      <c r="D32" s="190">
        <v>42000</v>
      </c>
      <c r="E32" s="190">
        <v>46050</v>
      </c>
      <c r="F32" s="190">
        <v>44313</v>
      </c>
      <c r="G32" s="190">
        <v>46050</v>
      </c>
      <c r="H32" s="190">
        <v>48000</v>
      </c>
      <c r="I32" s="199">
        <v>105.50714285714285</v>
      </c>
      <c r="J32" s="286">
        <v>96.22801302931596</v>
      </c>
      <c r="K32" s="199">
        <v>100</v>
      </c>
      <c r="L32" s="199">
        <f t="shared" si="3"/>
        <v>104.23452768729642</v>
      </c>
      <c r="M32" s="190"/>
      <c r="N32" s="36">
        <v>7982</v>
      </c>
      <c r="O32" s="36">
        <v>7222</v>
      </c>
      <c r="P32" s="36">
        <v>7582</v>
      </c>
      <c r="Q32" s="36">
        <v>7823</v>
      </c>
      <c r="R32" s="36">
        <v>13265</v>
      </c>
      <c r="S32" s="36">
        <v>12962</v>
      </c>
      <c r="T32" s="36">
        <v>13265</v>
      </c>
      <c r="U32" s="36">
        <v>14040</v>
      </c>
      <c r="V32" s="36">
        <v>7302</v>
      </c>
      <c r="W32" s="36">
        <v>7267</v>
      </c>
      <c r="X32" s="36">
        <v>7702</v>
      </c>
      <c r="Y32" s="36">
        <v>7871</v>
      </c>
      <c r="Z32" s="36">
        <v>3127</v>
      </c>
      <c r="AA32" s="36">
        <v>3008</v>
      </c>
      <c r="AB32" s="36">
        <v>3127</v>
      </c>
      <c r="AC32" s="36">
        <v>3259</v>
      </c>
      <c r="AD32" s="36">
        <v>4872</v>
      </c>
      <c r="AE32" s="36">
        <v>4778</v>
      </c>
      <c r="AF32" s="36">
        <v>4872</v>
      </c>
      <c r="AG32" s="36">
        <v>5176</v>
      </c>
      <c r="AH32" s="36">
        <v>4742</v>
      </c>
      <c r="AI32" s="36">
        <v>4529</v>
      </c>
      <c r="AJ32" s="36">
        <v>4742</v>
      </c>
      <c r="AK32" s="36">
        <v>4905</v>
      </c>
      <c r="AL32" s="36">
        <v>4760</v>
      </c>
      <c r="AM32" s="36">
        <v>4547</v>
      </c>
      <c r="AN32" s="36">
        <v>4760</v>
      </c>
      <c r="AO32" s="36">
        <v>4926</v>
      </c>
    </row>
    <row r="33" spans="1:72" s="129" customFormat="1" ht="63.75" customHeight="1" x14ac:dyDescent="0.25">
      <c r="A33" s="190"/>
      <c r="B33" s="285" t="s">
        <v>362</v>
      </c>
      <c r="C33" s="186" t="s">
        <v>36</v>
      </c>
      <c r="D33" s="190">
        <v>10934</v>
      </c>
      <c r="E33" s="291">
        <v>11300</v>
      </c>
      <c r="F33" s="291">
        <v>10872</v>
      </c>
      <c r="G33" s="291">
        <v>11300</v>
      </c>
      <c r="H33" s="291">
        <v>12099</v>
      </c>
      <c r="I33" s="296">
        <v>99.432961404792394</v>
      </c>
      <c r="J33" s="286">
        <v>96.212389380530979</v>
      </c>
      <c r="K33" s="199">
        <v>100</v>
      </c>
      <c r="L33" s="199">
        <f t="shared" si="3"/>
        <v>107.07079646017699</v>
      </c>
      <c r="M33" s="190"/>
      <c r="N33" s="36">
        <v>2142</v>
      </c>
      <c r="O33" s="36">
        <v>2022</v>
      </c>
      <c r="P33" s="36">
        <v>2042</v>
      </c>
      <c r="Q33" s="36">
        <v>2250</v>
      </c>
      <c r="R33" s="36">
        <v>4641</v>
      </c>
      <c r="S33" s="36">
        <v>4580</v>
      </c>
      <c r="T33" s="36">
        <v>4641</v>
      </c>
      <c r="U33" s="36">
        <v>5071</v>
      </c>
      <c r="V33" s="36">
        <v>1652</v>
      </c>
      <c r="W33" s="36">
        <v>1582</v>
      </c>
      <c r="X33" s="36">
        <v>1752</v>
      </c>
      <c r="Y33" s="36">
        <v>1760</v>
      </c>
      <c r="Z33" s="36">
        <v>475</v>
      </c>
      <c r="AA33" s="36">
        <v>446</v>
      </c>
      <c r="AB33" s="36">
        <v>475</v>
      </c>
      <c r="AC33" s="36">
        <v>497</v>
      </c>
      <c r="AD33" s="36">
        <v>1368</v>
      </c>
      <c r="AE33" s="36">
        <v>1298</v>
      </c>
      <c r="AF33" s="36">
        <v>1368</v>
      </c>
      <c r="AG33" s="36">
        <v>1445</v>
      </c>
      <c r="AH33" s="36">
        <v>652</v>
      </c>
      <c r="AI33" s="36">
        <v>594</v>
      </c>
      <c r="AJ33" s="36">
        <v>652</v>
      </c>
      <c r="AK33" s="36">
        <v>661</v>
      </c>
      <c r="AL33" s="36">
        <v>370</v>
      </c>
      <c r="AM33" s="36">
        <v>350</v>
      </c>
      <c r="AN33" s="36">
        <v>370</v>
      </c>
      <c r="AO33" s="36">
        <v>415</v>
      </c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</row>
    <row r="34" spans="1:72" ht="64.5" customHeight="1" x14ac:dyDescent="0.25">
      <c r="A34" s="190"/>
      <c r="B34" s="285" t="s">
        <v>363</v>
      </c>
      <c r="C34" s="186" t="s">
        <v>28</v>
      </c>
      <c r="D34" s="186">
        <v>23.2</v>
      </c>
      <c r="E34" s="304">
        <v>23.638683764616999</v>
      </c>
      <c r="F34" s="186">
        <v>22.760959678432357</v>
      </c>
      <c r="G34" s="186">
        <v>23.452254944690036</v>
      </c>
      <c r="H34" s="186">
        <v>24.720593343276875</v>
      </c>
      <c r="I34" s="296">
        <v>98.107584820829132</v>
      </c>
      <c r="J34" s="286">
        <f>F34/E34%</f>
        <v>96.286916416647344</v>
      </c>
      <c r="K34" s="304">
        <f>G34/E34%</f>
        <v>99.211340099206311</v>
      </c>
      <c r="L34" s="304">
        <f>H34/G34%</f>
        <v>105.40817248310704</v>
      </c>
      <c r="M34" s="304"/>
      <c r="N34" s="36">
        <v>27.279673968415999</v>
      </c>
      <c r="O34" s="306">
        <v>25.794106391121318</v>
      </c>
      <c r="P34" s="306">
        <v>25.75356287047547</v>
      </c>
      <c r="Q34" s="306">
        <v>27.936429103551031</v>
      </c>
      <c r="R34" s="36">
        <v>33.352497305066002</v>
      </c>
      <c r="S34" s="306">
        <v>32.940161104718072</v>
      </c>
      <c r="T34" s="306">
        <v>33.187929061784899</v>
      </c>
      <c r="U34" s="306">
        <v>35.698697641675466</v>
      </c>
      <c r="V34" s="36">
        <v>21.255790015439999</v>
      </c>
      <c r="W34" s="306">
        <v>20.326352306308621</v>
      </c>
      <c r="X34" s="306">
        <v>22.225041227958901</v>
      </c>
      <c r="Y34" s="306">
        <v>21.980766829024603</v>
      </c>
      <c r="Z34" s="36">
        <v>14.588452088452</v>
      </c>
      <c r="AA34" s="306">
        <v>13.710421149707964</v>
      </c>
      <c r="AB34" s="306">
        <v>14.48170731707317</v>
      </c>
      <c r="AC34" s="306">
        <v>14.915966386554622</v>
      </c>
      <c r="AD34" s="36">
        <v>26.445002899671</v>
      </c>
      <c r="AE34" s="306">
        <v>25.116099071207433</v>
      </c>
      <c r="AF34" s="306">
        <v>26.317814544055405</v>
      </c>
      <c r="AG34" s="306">
        <v>27.367424242424242</v>
      </c>
      <c r="AH34" s="36">
        <v>12.550529355148999</v>
      </c>
      <c r="AI34" s="306">
        <v>11.453914384882376</v>
      </c>
      <c r="AJ34" s="306">
        <v>12.476081132797551</v>
      </c>
      <c r="AK34" s="306">
        <v>12.452901281085154</v>
      </c>
      <c r="AL34" s="36">
        <v>7.9741379310345</v>
      </c>
      <c r="AM34" s="306">
        <v>7.5545003237642998</v>
      </c>
      <c r="AN34" s="306">
        <v>7.9009182148195602</v>
      </c>
      <c r="AO34" s="306">
        <v>8.7239857052764354</v>
      </c>
    </row>
    <row r="35" spans="1:72" ht="67.5" customHeight="1" x14ac:dyDescent="0.25">
      <c r="A35" s="190"/>
      <c r="B35" s="285" t="s">
        <v>364</v>
      </c>
      <c r="C35" s="186" t="s">
        <v>36</v>
      </c>
      <c r="D35" s="190">
        <v>8875</v>
      </c>
      <c r="E35" s="291">
        <v>9298</v>
      </c>
      <c r="F35" s="291">
        <v>8847</v>
      </c>
      <c r="G35" s="291">
        <v>9298</v>
      </c>
      <c r="H35" s="190">
        <v>9350</v>
      </c>
      <c r="I35" s="199">
        <v>99.684507042253514</v>
      </c>
      <c r="J35" s="304">
        <v>95.149494514949453</v>
      </c>
      <c r="K35" s="199">
        <v>100</v>
      </c>
      <c r="L35" s="199">
        <f t="shared" si="3"/>
        <v>100.559260055926</v>
      </c>
      <c r="M35" s="190"/>
      <c r="N35" s="36">
        <v>1790</v>
      </c>
      <c r="O35" s="36">
        <v>1687</v>
      </c>
      <c r="P35" s="36">
        <v>1700</v>
      </c>
      <c r="Q35" s="36">
        <v>1783</v>
      </c>
      <c r="R35" s="36">
        <v>3720</v>
      </c>
      <c r="S35" s="36">
        <v>3563</v>
      </c>
      <c r="T35" s="36">
        <v>3720</v>
      </c>
      <c r="U35" s="36">
        <v>3765</v>
      </c>
      <c r="V35" s="36">
        <v>1350</v>
      </c>
      <c r="W35" s="36">
        <v>1283</v>
      </c>
      <c r="X35" s="36">
        <v>1440</v>
      </c>
      <c r="Y35" s="36">
        <v>1356</v>
      </c>
      <c r="Z35" s="36">
        <v>450</v>
      </c>
      <c r="AA35" s="36">
        <v>399</v>
      </c>
      <c r="AB35" s="36">
        <v>450</v>
      </c>
      <c r="AC35" s="36">
        <v>422</v>
      </c>
      <c r="AD35" s="36">
        <v>1094</v>
      </c>
      <c r="AE35" s="36">
        <v>1066</v>
      </c>
      <c r="AF35" s="36">
        <v>1094</v>
      </c>
      <c r="AG35" s="36">
        <v>1126</v>
      </c>
      <c r="AH35" s="36">
        <v>552</v>
      </c>
      <c r="AI35" s="36">
        <v>523</v>
      </c>
      <c r="AJ35" s="36">
        <v>552</v>
      </c>
      <c r="AK35" s="36">
        <v>553</v>
      </c>
      <c r="AL35" s="36">
        <v>342</v>
      </c>
      <c r="AM35" s="36">
        <v>326</v>
      </c>
      <c r="AN35" s="36">
        <v>342</v>
      </c>
      <c r="AO35" s="36">
        <v>345</v>
      </c>
    </row>
    <row r="36" spans="1:72" s="239" customFormat="1" ht="42" customHeight="1" x14ac:dyDescent="0.25">
      <c r="A36" s="280">
        <v>5</v>
      </c>
      <c r="B36" s="281" t="s">
        <v>365</v>
      </c>
      <c r="C36" s="177"/>
      <c r="D36" s="190"/>
      <c r="E36" s="190"/>
      <c r="F36" s="190"/>
      <c r="G36" s="190"/>
      <c r="H36" s="190"/>
      <c r="I36" s="199"/>
      <c r="J36" s="304"/>
      <c r="K36" s="199"/>
      <c r="L36" s="199"/>
      <c r="M36" s="190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1:72" ht="51" customHeight="1" x14ac:dyDescent="0.25">
      <c r="A37" s="190"/>
      <c r="B37" s="285" t="s">
        <v>366</v>
      </c>
      <c r="C37" s="186" t="s">
        <v>36</v>
      </c>
      <c r="D37" s="190">
        <v>30372</v>
      </c>
      <c r="E37" s="190">
        <v>31325</v>
      </c>
      <c r="F37" s="190">
        <v>30976</v>
      </c>
      <c r="G37" s="190">
        <v>31325</v>
      </c>
      <c r="H37" s="190">
        <v>32012</v>
      </c>
      <c r="I37" s="199">
        <v>101.98867377848018</v>
      </c>
      <c r="J37" s="304">
        <v>98.885873902633676</v>
      </c>
      <c r="K37" s="199">
        <v>100</v>
      </c>
      <c r="L37" s="199">
        <f t="shared" si="3"/>
        <v>102.19313647246608</v>
      </c>
      <c r="M37" s="190"/>
      <c r="N37" s="36">
        <v>4955</v>
      </c>
      <c r="O37" s="36">
        <v>4925</v>
      </c>
      <c r="P37" s="36">
        <v>4955</v>
      </c>
      <c r="Q37" s="36">
        <v>5002</v>
      </c>
      <c r="R37" s="36">
        <v>9012</v>
      </c>
      <c r="S37" s="36">
        <v>8987</v>
      </c>
      <c r="T37" s="36">
        <v>9012</v>
      </c>
      <c r="U37" s="36">
        <v>9250</v>
      </c>
      <c r="V37" s="36">
        <v>4926</v>
      </c>
      <c r="W37" s="36">
        <v>4895</v>
      </c>
      <c r="X37" s="36">
        <v>4926</v>
      </c>
      <c r="Y37" s="36">
        <v>5013</v>
      </c>
      <c r="Z37" s="36">
        <v>2171</v>
      </c>
      <c r="AA37" s="36">
        <v>2137</v>
      </c>
      <c r="AB37" s="36">
        <v>2171</v>
      </c>
      <c r="AC37" s="36">
        <v>2205</v>
      </c>
      <c r="AD37" s="36">
        <v>3421</v>
      </c>
      <c r="AE37" s="36">
        <v>3405</v>
      </c>
      <c r="AF37" s="36">
        <v>3421</v>
      </c>
      <c r="AG37" s="36">
        <v>3500</v>
      </c>
      <c r="AH37" s="36">
        <v>3545</v>
      </c>
      <c r="AI37" s="36">
        <v>3498</v>
      </c>
      <c r="AJ37" s="36">
        <v>3545</v>
      </c>
      <c r="AK37" s="36">
        <v>3642</v>
      </c>
      <c r="AL37" s="36">
        <v>3295</v>
      </c>
      <c r="AM37" s="36">
        <v>3129</v>
      </c>
      <c r="AN37" s="36">
        <v>3295</v>
      </c>
      <c r="AO37" s="36">
        <v>3400</v>
      </c>
    </row>
    <row r="38" spans="1:72" ht="47.25" customHeight="1" x14ac:dyDescent="0.25">
      <c r="A38" s="190"/>
      <c r="B38" s="288" t="s">
        <v>367</v>
      </c>
      <c r="C38" s="186" t="s">
        <v>28</v>
      </c>
      <c r="D38" s="186">
        <v>64.505989295727005</v>
      </c>
      <c r="E38" s="186">
        <v>65.080090582344994</v>
      </c>
      <c r="F38" s="186">
        <v>64.849474521626263</v>
      </c>
      <c r="G38" s="186">
        <v>65.080090582344994</v>
      </c>
      <c r="H38" s="186">
        <v>65.40669758698894</v>
      </c>
      <c r="I38" s="199">
        <v>100.53248578876072</v>
      </c>
      <c r="J38" s="286">
        <f>F38/E38%</f>
        <v>99.645642686334412</v>
      </c>
      <c r="K38" s="304">
        <f>G38/E38%</f>
        <v>100</v>
      </c>
      <c r="L38" s="304">
        <f>H38/G38%</f>
        <v>100.5018539490671</v>
      </c>
      <c r="M38" s="186"/>
      <c r="N38" s="38">
        <v>62.492117543196002</v>
      </c>
      <c r="O38" s="38">
        <v>62.826891185100138</v>
      </c>
      <c r="P38" s="38">
        <v>62.49211754319586</v>
      </c>
      <c r="Q38" s="38">
        <v>62.10578594487211</v>
      </c>
      <c r="R38" s="38">
        <v>64.445080091533001</v>
      </c>
      <c r="S38" s="38">
        <v>64.636075949367097</v>
      </c>
      <c r="T38" s="38">
        <v>64.445080091533185</v>
      </c>
      <c r="U38" s="38">
        <v>65.117916226680748</v>
      </c>
      <c r="V38" s="38">
        <v>62.887782458827999</v>
      </c>
      <c r="W38" s="38">
        <v>62.893485802389826</v>
      </c>
      <c r="X38" s="38">
        <v>62.48890016491184</v>
      </c>
      <c r="Y38" s="38">
        <v>62.60771824653429</v>
      </c>
      <c r="Z38" s="38">
        <v>66.189024390244001</v>
      </c>
      <c r="AA38" s="38">
        <v>65.693206271134329</v>
      </c>
      <c r="AB38" s="38">
        <v>66.189024390243915</v>
      </c>
      <c r="AC38" s="38">
        <v>66.17647058823529</v>
      </c>
      <c r="AD38" s="38">
        <v>65.813774528664993</v>
      </c>
      <c r="AE38" s="38">
        <v>65.886222910216716</v>
      </c>
      <c r="AF38" s="38">
        <v>65.813774528664879</v>
      </c>
      <c r="AG38" s="38">
        <v>66.287878787878796</v>
      </c>
      <c r="AH38" s="38">
        <v>67.833907386145995</v>
      </c>
      <c r="AI38" s="38">
        <v>67.450829155418432</v>
      </c>
      <c r="AJ38" s="38">
        <v>67.833907386146194</v>
      </c>
      <c r="AK38" s="38">
        <v>68.613413715146947</v>
      </c>
      <c r="AL38" s="38">
        <v>70.360879777920005</v>
      </c>
      <c r="AM38" s="38">
        <v>67.537232894452842</v>
      </c>
      <c r="AN38" s="38">
        <v>70.360879777920132</v>
      </c>
      <c r="AO38" s="38">
        <v>71.473617826361149</v>
      </c>
    </row>
    <row r="39" spans="1:72" ht="57" customHeight="1" x14ac:dyDescent="0.25">
      <c r="A39" s="190"/>
      <c r="B39" s="285" t="s">
        <v>368</v>
      </c>
      <c r="C39" s="186" t="s">
        <v>36</v>
      </c>
      <c r="D39" s="190">
        <v>30365</v>
      </c>
      <c r="E39" s="190">
        <v>31000</v>
      </c>
      <c r="F39" s="190">
        <v>30682</v>
      </c>
      <c r="G39" s="190">
        <v>31000</v>
      </c>
      <c r="H39" s="190">
        <v>31556</v>
      </c>
      <c r="I39" s="199">
        <v>101.04396509138812</v>
      </c>
      <c r="J39" s="286">
        <v>98.974193548387092</v>
      </c>
      <c r="K39" s="199">
        <v>100</v>
      </c>
      <c r="L39" s="199">
        <f t="shared" si="3"/>
        <v>101.79354838709678</v>
      </c>
      <c r="M39" s="190"/>
      <c r="N39" s="36">
        <v>4874</v>
      </c>
      <c r="O39" s="36">
        <v>4828</v>
      </c>
      <c r="P39" s="36">
        <v>4874</v>
      </c>
      <c r="Q39" s="36">
        <v>4900</v>
      </c>
      <c r="R39" s="36">
        <v>9070</v>
      </c>
      <c r="S39" s="36">
        <v>8993</v>
      </c>
      <c r="T39" s="36">
        <v>9070</v>
      </c>
      <c r="U39" s="36">
        <v>9250</v>
      </c>
      <c r="V39" s="36">
        <v>4872</v>
      </c>
      <c r="W39" s="36">
        <v>4812</v>
      </c>
      <c r="X39" s="36">
        <v>4872</v>
      </c>
      <c r="Y39" s="36">
        <v>4950</v>
      </c>
      <c r="Z39" s="36">
        <v>2165</v>
      </c>
      <c r="AA39" s="36">
        <v>2143</v>
      </c>
      <c r="AB39" s="36">
        <v>2165</v>
      </c>
      <c r="AC39" s="36">
        <v>2206</v>
      </c>
      <c r="AD39" s="36">
        <v>3385</v>
      </c>
      <c r="AE39" s="36">
        <v>3352</v>
      </c>
      <c r="AF39" s="36">
        <v>3385</v>
      </c>
      <c r="AG39" s="36">
        <v>3430</v>
      </c>
      <c r="AH39" s="36">
        <v>3392</v>
      </c>
      <c r="AI39" s="36">
        <v>3348</v>
      </c>
      <c r="AJ39" s="36">
        <v>3392</v>
      </c>
      <c r="AK39" s="36">
        <v>3440</v>
      </c>
      <c r="AL39" s="36">
        <v>3242</v>
      </c>
      <c r="AM39" s="36">
        <v>3206</v>
      </c>
      <c r="AN39" s="36">
        <v>3242</v>
      </c>
      <c r="AO39" s="36">
        <v>3380</v>
      </c>
    </row>
    <row r="40" spans="1:72" ht="57" customHeight="1" x14ac:dyDescent="0.25">
      <c r="A40" s="190"/>
      <c r="B40" s="285" t="s">
        <v>369</v>
      </c>
      <c r="C40" s="186" t="s">
        <v>36</v>
      </c>
      <c r="D40" s="190">
        <v>149</v>
      </c>
      <c r="E40" s="190">
        <v>149</v>
      </c>
      <c r="F40" s="190">
        <v>149</v>
      </c>
      <c r="G40" s="190">
        <v>149</v>
      </c>
      <c r="H40" s="190">
        <v>150</v>
      </c>
      <c r="I40" s="199">
        <v>100</v>
      </c>
      <c r="J40" s="286">
        <v>100</v>
      </c>
      <c r="K40" s="199">
        <v>100</v>
      </c>
      <c r="L40" s="199">
        <f t="shared" si="3"/>
        <v>100.67114093959732</v>
      </c>
      <c r="M40" s="190"/>
      <c r="N40" s="36">
        <v>28</v>
      </c>
      <c r="O40" s="36">
        <v>28</v>
      </c>
      <c r="P40" s="36">
        <v>28</v>
      </c>
      <c r="Q40" s="36">
        <v>28</v>
      </c>
      <c r="R40" s="36">
        <v>25</v>
      </c>
      <c r="S40" s="36">
        <v>25</v>
      </c>
      <c r="T40" s="36">
        <v>25</v>
      </c>
      <c r="U40" s="36">
        <v>26</v>
      </c>
      <c r="V40" s="36">
        <v>11</v>
      </c>
      <c r="W40" s="36">
        <v>11</v>
      </c>
      <c r="X40" s="36">
        <v>11</v>
      </c>
      <c r="Y40" s="36">
        <v>11</v>
      </c>
      <c r="Z40" s="36">
        <v>11</v>
      </c>
      <c r="AA40" s="36">
        <v>11</v>
      </c>
      <c r="AB40" s="36">
        <v>11</v>
      </c>
      <c r="AC40" s="36">
        <v>11</v>
      </c>
      <c r="AD40" s="36">
        <v>19</v>
      </c>
      <c r="AE40" s="36">
        <v>19</v>
      </c>
      <c r="AF40" s="36">
        <v>19</v>
      </c>
      <c r="AG40" s="36">
        <v>19</v>
      </c>
      <c r="AH40" s="36">
        <v>31</v>
      </c>
      <c r="AI40" s="36">
        <v>31</v>
      </c>
      <c r="AJ40" s="36">
        <v>31</v>
      </c>
      <c r="AK40" s="36">
        <v>31</v>
      </c>
      <c r="AL40" s="36">
        <v>24</v>
      </c>
      <c r="AM40" s="36">
        <v>24</v>
      </c>
      <c r="AN40" s="36">
        <v>24</v>
      </c>
      <c r="AO40" s="36">
        <v>24</v>
      </c>
    </row>
    <row r="41" spans="1:72" ht="50.25" customHeight="1" x14ac:dyDescent="0.25">
      <c r="A41" s="190"/>
      <c r="B41" s="285" t="s">
        <v>370</v>
      </c>
      <c r="C41" s="186" t="s">
        <v>36</v>
      </c>
      <c r="D41" s="190">
        <v>31323</v>
      </c>
      <c r="E41" s="190">
        <v>32125</v>
      </c>
      <c r="F41" s="190">
        <v>31759</v>
      </c>
      <c r="G41" s="190">
        <v>32325</v>
      </c>
      <c r="H41" s="190">
        <v>33128</v>
      </c>
      <c r="I41" s="199">
        <v>101.39194840851769</v>
      </c>
      <c r="J41" s="286">
        <v>98.860700389105062</v>
      </c>
      <c r="K41" s="199">
        <v>100.62256809338521</v>
      </c>
      <c r="L41" s="199">
        <f t="shared" si="3"/>
        <v>102.48414539829854</v>
      </c>
      <c r="M41" s="190"/>
      <c r="N41" s="36">
        <v>5068</v>
      </c>
      <c r="O41" s="36">
        <v>5031</v>
      </c>
      <c r="P41" s="36">
        <v>5112</v>
      </c>
      <c r="Q41" s="36">
        <v>5198</v>
      </c>
      <c r="R41" s="36">
        <v>9175</v>
      </c>
      <c r="S41" s="36">
        <v>9280</v>
      </c>
      <c r="T41" s="36">
        <v>9361</v>
      </c>
      <c r="U41" s="36">
        <v>9440</v>
      </c>
      <c r="V41" s="36">
        <v>5398</v>
      </c>
      <c r="W41" s="36">
        <v>5325</v>
      </c>
      <c r="X41" s="36">
        <v>5446</v>
      </c>
      <c r="Y41" s="36">
        <v>5595</v>
      </c>
      <c r="Z41" s="36">
        <v>2209</v>
      </c>
      <c r="AA41" s="36">
        <v>2183</v>
      </c>
      <c r="AB41" s="36">
        <v>2220</v>
      </c>
      <c r="AC41" s="36">
        <v>2365</v>
      </c>
      <c r="AD41" s="36">
        <v>3417</v>
      </c>
      <c r="AE41" s="36">
        <v>3307</v>
      </c>
      <c r="AF41" s="36">
        <v>3387</v>
      </c>
      <c r="AG41" s="36">
        <v>3510</v>
      </c>
      <c r="AH41" s="36">
        <v>3562</v>
      </c>
      <c r="AI41" s="36">
        <v>3435</v>
      </c>
      <c r="AJ41" s="36">
        <v>3497</v>
      </c>
      <c r="AK41" s="36">
        <v>3635</v>
      </c>
      <c r="AL41" s="36">
        <v>3296</v>
      </c>
      <c r="AM41" s="36">
        <v>3198</v>
      </c>
      <c r="AN41" s="36">
        <v>3302</v>
      </c>
      <c r="AO41" s="36">
        <v>3385</v>
      </c>
    </row>
    <row r="42" spans="1:72" ht="48" customHeight="1" x14ac:dyDescent="0.25">
      <c r="A42" s="190"/>
      <c r="B42" s="288" t="s">
        <v>367</v>
      </c>
      <c r="C42" s="186" t="s">
        <v>28</v>
      </c>
      <c r="D42" s="186">
        <v>66.525783705717004</v>
      </c>
      <c r="E42" s="186">
        <v>66.742151953960999</v>
      </c>
      <c r="F42" s="186">
        <v>66.488715822970306</v>
      </c>
      <c r="G42" s="293">
        <v>67.08797708735446</v>
      </c>
      <c r="H42" s="293">
        <v>67.686901089021916</v>
      </c>
      <c r="I42" s="296">
        <v>99.944280426803132</v>
      </c>
      <c r="J42" s="286">
        <f>F42/E42%</f>
        <v>99.620275757417119</v>
      </c>
      <c r="K42" s="304">
        <f>G42/E42%</f>
        <v>100.5181510084242</v>
      </c>
      <c r="L42" s="304">
        <f>H42/G42%</f>
        <v>100.89274416619779</v>
      </c>
      <c r="M42" s="192"/>
      <c r="N42" s="38">
        <v>63.917265733383999</v>
      </c>
      <c r="O42" s="38">
        <v>64.179104477611943</v>
      </c>
      <c r="P42" s="38">
        <v>64.472190692395003</v>
      </c>
      <c r="Q42" s="38">
        <v>64.539359324559214</v>
      </c>
      <c r="R42" s="38">
        <v>66.264625162502</v>
      </c>
      <c r="S42" s="38">
        <v>66.743383199079403</v>
      </c>
      <c r="T42" s="38">
        <v>66.940789473684205</v>
      </c>
      <c r="U42" s="38">
        <v>66.455473424850396</v>
      </c>
      <c r="V42" s="38">
        <v>70.589773767490996</v>
      </c>
      <c r="W42" s="38">
        <v>68.418347680842871</v>
      </c>
      <c r="X42" s="38">
        <v>69.085373588735251</v>
      </c>
      <c r="Y42" s="38">
        <v>69.876358186586742</v>
      </c>
      <c r="Z42" s="38">
        <v>68.347772277228003</v>
      </c>
      <c r="AA42" s="38">
        <v>67.107285582539191</v>
      </c>
      <c r="AB42" s="38">
        <v>67.682926829268297</v>
      </c>
      <c r="AC42" s="38">
        <v>70.978391356542616</v>
      </c>
      <c r="AD42" s="38">
        <v>67.717003567182005</v>
      </c>
      <c r="AE42" s="38">
        <v>63.989938080495357</v>
      </c>
      <c r="AF42" s="38">
        <v>65.159676798768757</v>
      </c>
      <c r="AG42" s="38">
        <v>66.477272727272734</v>
      </c>
      <c r="AH42" s="38">
        <v>68.159203980100003</v>
      </c>
      <c r="AI42" s="38">
        <v>66.23602005399151</v>
      </c>
      <c r="AJ42" s="38">
        <v>66.915422885572141</v>
      </c>
      <c r="AK42" s="38">
        <v>68.481537302185387</v>
      </c>
      <c r="AL42" s="38">
        <v>73.146915224145999</v>
      </c>
      <c r="AM42" s="38">
        <v>69.026548672566378</v>
      </c>
      <c r="AN42" s="38">
        <v>70.510356609011325</v>
      </c>
      <c r="AO42" s="38">
        <v>71.15829304183309</v>
      </c>
    </row>
    <row r="43" spans="1:72" ht="48" customHeight="1" x14ac:dyDescent="0.25">
      <c r="A43" s="190"/>
      <c r="B43" s="288" t="s">
        <v>371</v>
      </c>
      <c r="C43" s="186" t="s">
        <v>36</v>
      </c>
      <c r="D43" s="190">
        <v>24972</v>
      </c>
      <c r="E43" s="190">
        <v>25750</v>
      </c>
      <c r="F43" s="190">
        <v>25449</v>
      </c>
      <c r="G43" s="190">
        <v>25750</v>
      </c>
      <c r="H43" s="190">
        <v>26255</v>
      </c>
      <c r="I43" s="199">
        <v>101.91013935607882</v>
      </c>
      <c r="J43" s="286">
        <v>98.831067961165047</v>
      </c>
      <c r="K43" s="199">
        <v>100</v>
      </c>
      <c r="L43" s="199">
        <f t="shared" si="3"/>
        <v>101.96116504854369</v>
      </c>
      <c r="M43" s="190"/>
      <c r="N43" s="36">
        <v>4680</v>
      </c>
      <c r="O43" s="36">
        <v>4630</v>
      </c>
      <c r="P43" s="36">
        <v>4680</v>
      </c>
      <c r="Q43" s="36">
        <v>4730</v>
      </c>
      <c r="R43" s="36">
        <v>8794</v>
      </c>
      <c r="S43" s="36">
        <v>8760</v>
      </c>
      <c r="T43" s="36">
        <v>8794</v>
      </c>
      <c r="U43" s="36">
        <v>8860</v>
      </c>
      <c r="V43" s="36">
        <v>5050</v>
      </c>
      <c r="W43" s="36">
        <v>4960</v>
      </c>
      <c r="X43" s="36">
        <v>5050</v>
      </c>
      <c r="Y43" s="36">
        <v>5180</v>
      </c>
      <c r="Z43" s="36">
        <v>1810</v>
      </c>
      <c r="AA43" s="36">
        <v>1796</v>
      </c>
      <c r="AB43" s="36">
        <v>1810</v>
      </c>
      <c r="AC43" s="36">
        <v>1895</v>
      </c>
      <c r="AD43" s="36">
        <v>2840</v>
      </c>
      <c r="AE43" s="36">
        <v>2798</v>
      </c>
      <c r="AF43" s="36">
        <v>2840</v>
      </c>
      <c r="AG43" s="36">
        <v>2930</v>
      </c>
      <c r="AH43" s="36">
        <v>1730</v>
      </c>
      <c r="AI43" s="36">
        <v>1712</v>
      </c>
      <c r="AJ43" s="36">
        <v>1730</v>
      </c>
      <c r="AK43" s="36">
        <v>1800</v>
      </c>
      <c r="AL43" s="36">
        <v>846</v>
      </c>
      <c r="AM43" s="36">
        <v>793</v>
      </c>
      <c r="AN43" s="36">
        <v>846</v>
      </c>
      <c r="AO43" s="36">
        <v>860</v>
      </c>
    </row>
    <row r="44" spans="1:72" ht="48" customHeight="1" x14ac:dyDescent="0.25">
      <c r="A44" s="190"/>
      <c r="B44" s="288" t="s">
        <v>372</v>
      </c>
      <c r="C44" s="186" t="s">
        <v>36</v>
      </c>
      <c r="D44" s="190">
        <v>6351</v>
      </c>
      <c r="E44" s="190">
        <v>6375</v>
      </c>
      <c r="F44" s="190">
        <v>6310</v>
      </c>
      <c r="G44" s="190">
        <v>6575</v>
      </c>
      <c r="H44" s="190">
        <v>6845</v>
      </c>
      <c r="I44" s="199">
        <v>99.354432372854674</v>
      </c>
      <c r="J44" s="286">
        <v>98.980392156862749</v>
      </c>
      <c r="K44" s="199">
        <v>103.13725490196079</v>
      </c>
      <c r="L44" s="199">
        <f t="shared" si="3"/>
        <v>104.10646387832699</v>
      </c>
      <c r="M44" s="190"/>
      <c r="N44" s="36">
        <v>432</v>
      </c>
      <c r="O44" s="36">
        <v>401</v>
      </c>
      <c r="P44" s="36">
        <v>432</v>
      </c>
      <c r="Q44" s="36">
        <v>440</v>
      </c>
      <c r="R44" s="36">
        <v>567</v>
      </c>
      <c r="S44" s="36">
        <v>520</v>
      </c>
      <c r="T44" s="36">
        <v>567</v>
      </c>
      <c r="U44" s="36">
        <v>580</v>
      </c>
      <c r="V44" s="36">
        <v>396</v>
      </c>
      <c r="W44" s="36">
        <v>365</v>
      </c>
      <c r="X44" s="36">
        <v>396</v>
      </c>
      <c r="Y44" s="36">
        <v>415</v>
      </c>
      <c r="Z44" s="36">
        <v>410</v>
      </c>
      <c r="AA44" s="36">
        <v>387</v>
      </c>
      <c r="AB44" s="36">
        <v>410</v>
      </c>
      <c r="AC44" s="36">
        <v>470</v>
      </c>
      <c r="AD44" s="36">
        <v>547</v>
      </c>
      <c r="AE44" s="36">
        <v>509</v>
      </c>
      <c r="AF44" s="36">
        <v>547</v>
      </c>
      <c r="AG44" s="36">
        <v>580</v>
      </c>
      <c r="AH44" s="36">
        <v>1767</v>
      </c>
      <c r="AI44" s="36">
        <v>1723</v>
      </c>
      <c r="AJ44" s="36">
        <v>1767</v>
      </c>
      <c r="AK44" s="36">
        <v>1835</v>
      </c>
      <c r="AL44" s="36">
        <v>2456</v>
      </c>
      <c r="AM44" s="36">
        <v>2405</v>
      </c>
      <c r="AN44" s="36">
        <v>2456</v>
      </c>
      <c r="AO44" s="36">
        <v>2525</v>
      </c>
    </row>
    <row r="45" spans="1:72" ht="60" customHeight="1" x14ac:dyDescent="0.25">
      <c r="A45" s="190"/>
      <c r="B45" s="285" t="s">
        <v>373</v>
      </c>
      <c r="C45" s="186" t="s">
        <v>36</v>
      </c>
      <c r="D45" s="190">
        <v>29963</v>
      </c>
      <c r="E45" s="190">
        <v>31081</v>
      </c>
      <c r="F45" s="190">
        <v>29975</v>
      </c>
      <c r="G45" s="190">
        <v>31108</v>
      </c>
      <c r="H45" s="190">
        <v>32290</v>
      </c>
      <c r="I45" s="199">
        <v>100.04004939425292</v>
      </c>
      <c r="J45" s="286">
        <v>96.441555934493735</v>
      </c>
      <c r="K45" s="199">
        <v>100.08686979183423</v>
      </c>
      <c r="L45" s="199">
        <f t="shared" si="3"/>
        <v>103.79966568085381</v>
      </c>
      <c r="M45" s="190"/>
      <c r="N45" s="36">
        <v>4984</v>
      </c>
      <c r="O45" s="36">
        <v>4940</v>
      </c>
      <c r="P45" s="36">
        <v>4984</v>
      </c>
      <c r="Q45" s="36">
        <v>5140</v>
      </c>
      <c r="R45" s="36">
        <v>8810</v>
      </c>
      <c r="S45" s="36">
        <v>7985</v>
      </c>
      <c r="T45" s="36">
        <v>8810</v>
      </c>
      <c r="U45" s="36">
        <v>9120</v>
      </c>
      <c r="V45" s="36">
        <v>5214</v>
      </c>
      <c r="W45" s="36">
        <v>5189</v>
      </c>
      <c r="X45" s="36">
        <v>5241</v>
      </c>
      <c r="Y45" s="36">
        <v>5339</v>
      </c>
      <c r="Z45" s="36">
        <v>2058</v>
      </c>
      <c r="AA45" s="36">
        <v>2005</v>
      </c>
      <c r="AB45" s="36">
        <v>2058</v>
      </c>
      <c r="AC45" s="36">
        <v>2310</v>
      </c>
      <c r="AD45" s="36">
        <v>3297</v>
      </c>
      <c r="AE45" s="36">
        <v>3251</v>
      </c>
      <c r="AF45" s="36">
        <v>3297</v>
      </c>
      <c r="AG45" s="36">
        <v>3378</v>
      </c>
      <c r="AH45" s="36">
        <v>3346</v>
      </c>
      <c r="AI45" s="36">
        <v>3285</v>
      </c>
      <c r="AJ45" s="36">
        <v>3346</v>
      </c>
      <c r="AK45" s="36">
        <v>3472</v>
      </c>
      <c r="AL45" s="36">
        <v>3372</v>
      </c>
      <c r="AM45" s="36">
        <v>3320</v>
      </c>
      <c r="AN45" s="36">
        <v>3372</v>
      </c>
      <c r="AO45" s="36">
        <v>3531</v>
      </c>
    </row>
    <row r="46" spans="1:72" s="129" customFormat="1" ht="45.75" customHeight="1" x14ac:dyDescent="0.25">
      <c r="A46" s="190"/>
      <c r="B46" s="285" t="s">
        <v>374</v>
      </c>
      <c r="C46" s="186" t="s">
        <v>28</v>
      </c>
      <c r="D46" s="190">
        <v>100</v>
      </c>
      <c r="E46" s="186">
        <v>100.01428571429</v>
      </c>
      <c r="F46" s="190">
        <v>100.014285714286</v>
      </c>
      <c r="G46" s="190">
        <v>100.014285714286</v>
      </c>
      <c r="H46" s="190">
        <v>100.014285714286</v>
      </c>
      <c r="I46" s="199">
        <v>100.014285714286</v>
      </c>
      <c r="J46" s="286">
        <f t="shared" ref="J46:J50" si="4">F46/E46%</f>
        <v>99.999999999995993</v>
      </c>
      <c r="K46" s="304">
        <f t="shared" ref="K46:K50" si="5">G46/E46%</f>
        <v>99.999999999995993</v>
      </c>
      <c r="L46" s="304">
        <f t="shared" si="3"/>
        <v>100</v>
      </c>
      <c r="M46" s="186"/>
      <c r="N46" s="36">
        <v>100</v>
      </c>
      <c r="O46" s="36"/>
      <c r="P46" s="36"/>
      <c r="Q46" s="36"/>
      <c r="R46" s="36">
        <v>100</v>
      </c>
      <c r="S46" s="36"/>
      <c r="T46" s="36"/>
      <c r="U46" s="36"/>
      <c r="V46" s="36">
        <v>100</v>
      </c>
      <c r="W46" s="36"/>
      <c r="X46" s="36"/>
      <c r="Y46" s="36"/>
      <c r="Z46" s="36">
        <v>100</v>
      </c>
      <c r="AA46" s="36"/>
      <c r="AB46" s="36"/>
      <c r="AC46" s="36"/>
      <c r="AD46" s="36">
        <v>100</v>
      </c>
      <c r="AE46" s="36"/>
      <c r="AF46" s="36"/>
      <c r="AG46" s="36"/>
      <c r="AH46" s="36">
        <v>100</v>
      </c>
      <c r="AI46" s="36"/>
      <c r="AJ46" s="36"/>
      <c r="AK46" s="36"/>
      <c r="AL46" s="36">
        <v>100</v>
      </c>
      <c r="AM46" s="36"/>
      <c r="AN46" s="36"/>
      <c r="AO46" s="36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</row>
    <row r="47" spans="1:72" s="129" customFormat="1" ht="45.75" customHeight="1" x14ac:dyDescent="0.25">
      <c r="A47" s="190"/>
      <c r="B47" s="288" t="s">
        <v>375</v>
      </c>
      <c r="C47" s="186" t="s">
        <v>28</v>
      </c>
      <c r="D47" s="186">
        <v>19.5</v>
      </c>
      <c r="E47" s="186">
        <v>19.5</v>
      </c>
      <c r="F47" s="186">
        <v>19.5</v>
      </c>
      <c r="G47" s="186">
        <v>19.5</v>
      </c>
      <c r="H47" s="186">
        <v>18.9714285714286</v>
      </c>
      <c r="I47" s="199">
        <v>100</v>
      </c>
      <c r="J47" s="286">
        <f t="shared" si="4"/>
        <v>100</v>
      </c>
      <c r="K47" s="304">
        <f t="shared" si="5"/>
        <v>100</v>
      </c>
      <c r="L47" s="304">
        <f t="shared" si="3"/>
        <v>97.289377289377427</v>
      </c>
      <c r="M47" s="186"/>
      <c r="N47" s="38">
        <v>2</v>
      </c>
      <c r="O47" s="38"/>
      <c r="P47" s="38"/>
      <c r="Q47" s="38"/>
      <c r="R47" s="38">
        <v>3</v>
      </c>
      <c r="S47" s="38"/>
      <c r="T47" s="38"/>
      <c r="U47" s="38"/>
      <c r="V47" s="38">
        <v>6</v>
      </c>
      <c r="W47" s="38"/>
      <c r="X47" s="38"/>
      <c r="Y47" s="38"/>
      <c r="Z47" s="38">
        <v>8</v>
      </c>
      <c r="AA47" s="38"/>
      <c r="AB47" s="38"/>
      <c r="AC47" s="38"/>
      <c r="AD47" s="38">
        <v>3</v>
      </c>
      <c r="AE47" s="38"/>
      <c r="AF47" s="38"/>
      <c r="AG47" s="38"/>
      <c r="AH47" s="38">
        <v>50</v>
      </c>
      <c r="AI47" s="38"/>
      <c r="AJ47" s="38"/>
      <c r="AK47" s="38"/>
      <c r="AL47" s="38">
        <v>64.5</v>
      </c>
      <c r="AM47" s="38"/>
      <c r="AN47" s="38"/>
      <c r="AO47" s="36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</row>
    <row r="48" spans="1:72" s="129" customFormat="1" ht="45.75" customHeight="1" x14ac:dyDescent="0.25">
      <c r="A48" s="190"/>
      <c r="B48" s="288" t="s">
        <v>376</v>
      </c>
      <c r="C48" s="186" t="s">
        <v>28</v>
      </c>
      <c r="D48" s="186">
        <v>27.285714285714</v>
      </c>
      <c r="E48" s="186">
        <v>27.157142857142901</v>
      </c>
      <c r="F48" s="186">
        <v>27.157142857142901</v>
      </c>
      <c r="G48" s="186">
        <v>27.157142857142901</v>
      </c>
      <c r="H48" s="186">
        <v>27.428571428571399</v>
      </c>
      <c r="I48" s="304">
        <v>99.528795811519515</v>
      </c>
      <c r="J48" s="286">
        <f t="shared" si="4"/>
        <v>100</v>
      </c>
      <c r="K48" s="304">
        <f t="shared" si="5"/>
        <v>100</v>
      </c>
      <c r="L48" s="304">
        <f t="shared" si="3"/>
        <v>100.99947396107284</v>
      </c>
      <c r="M48" s="186"/>
      <c r="N48" s="38">
        <v>37</v>
      </c>
      <c r="O48" s="38"/>
      <c r="P48" s="38"/>
      <c r="Q48" s="38"/>
      <c r="R48" s="38">
        <v>36.1</v>
      </c>
      <c r="S48" s="38"/>
      <c r="T48" s="38"/>
      <c r="U48" s="38"/>
      <c r="V48" s="38">
        <v>29</v>
      </c>
      <c r="W48" s="38"/>
      <c r="X48" s="38"/>
      <c r="Y48" s="38"/>
      <c r="Z48" s="38">
        <v>32</v>
      </c>
      <c r="AA48" s="38"/>
      <c r="AB48" s="38"/>
      <c r="AC48" s="38"/>
      <c r="AD48" s="38">
        <v>28</v>
      </c>
      <c r="AE48" s="38"/>
      <c r="AF48" s="38"/>
      <c r="AG48" s="38"/>
      <c r="AH48" s="38">
        <v>17</v>
      </c>
      <c r="AI48" s="38"/>
      <c r="AJ48" s="38"/>
      <c r="AK48" s="38"/>
      <c r="AL48" s="38">
        <v>11</v>
      </c>
      <c r="AM48" s="38"/>
      <c r="AN48" s="38"/>
      <c r="AO48" s="36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</row>
    <row r="49" spans="1:72" s="129" customFormat="1" ht="45.75" customHeight="1" x14ac:dyDescent="0.25">
      <c r="A49" s="190"/>
      <c r="B49" s="288" t="s">
        <v>377</v>
      </c>
      <c r="C49" s="186" t="s">
        <v>28</v>
      </c>
      <c r="D49" s="186">
        <v>53</v>
      </c>
      <c r="E49" s="186">
        <v>53.285714285714299</v>
      </c>
      <c r="F49" s="186">
        <v>53.285714285714299</v>
      </c>
      <c r="G49" s="186">
        <v>53.285714285714299</v>
      </c>
      <c r="H49" s="186">
        <v>53.585714285714303</v>
      </c>
      <c r="I49" s="199">
        <v>100.5390835579515</v>
      </c>
      <c r="J49" s="286">
        <f t="shared" si="4"/>
        <v>99.999999999999986</v>
      </c>
      <c r="K49" s="304">
        <f t="shared" si="5"/>
        <v>99.999999999999986</v>
      </c>
      <c r="L49" s="304">
        <f t="shared" si="3"/>
        <v>100.56300268096514</v>
      </c>
      <c r="M49" s="186"/>
      <c r="N49" s="38">
        <v>62.5</v>
      </c>
      <c r="O49" s="38"/>
      <c r="P49" s="38"/>
      <c r="Q49" s="38"/>
      <c r="R49" s="38">
        <v>62</v>
      </c>
      <c r="S49" s="38"/>
      <c r="T49" s="38"/>
      <c r="U49" s="38"/>
      <c r="V49" s="38">
        <v>65</v>
      </c>
      <c r="W49" s="38"/>
      <c r="X49" s="38"/>
      <c r="Y49" s="38"/>
      <c r="Z49" s="38">
        <v>59</v>
      </c>
      <c r="AA49" s="38"/>
      <c r="AB49" s="38"/>
      <c r="AC49" s="38"/>
      <c r="AD49" s="38">
        <v>69</v>
      </c>
      <c r="AE49" s="38"/>
      <c r="AF49" s="38"/>
      <c r="AG49" s="38"/>
      <c r="AH49" s="38">
        <v>31</v>
      </c>
      <c r="AI49" s="38"/>
      <c r="AJ49" s="38"/>
      <c r="AK49" s="38"/>
      <c r="AL49" s="38">
        <v>25</v>
      </c>
      <c r="AM49" s="38"/>
      <c r="AN49" s="38"/>
      <c r="AO49" s="36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</row>
    <row r="50" spans="1:72" s="290" customFormat="1" ht="45.75" customHeight="1" x14ac:dyDescent="0.25">
      <c r="A50" s="190"/>
      <c r="B50" s="315" t="s">
        <v>378</v>
      </c>
      <c r="C50" s="190" t="s">
        <v>28</v>
      </c>
      <c r="D50" s="186">
        <v>80.442857142856994</v>
      </c>
      <c r="E50" s="186">
        <v>80.442857142856994</v>
      </c>
      <c r="F50" s="186">
        <v>80.442857142857093</v>
      </c>
      <c r="G50" s="186">
        <v>80.442857142857093</v>
      </c>
      <c r="H50" s="186">
        <v>80.714285714285694</v>
      </c>
      <c r="I50" s="199">
        <v>100.00000000000013</v>
      </c>
      <c r="J50" s="286">
        <f t="shared" si="4"/>
        <v>100.00000000000013</v>
      </c>
      <c r="K50" s="304">
        <f t="shared" si="5"/>
        <v>100.00000000000013</v>
      </c>
      <c r="L50" s="304">
        <f t="shared" si="3"/>
        <v>100.33741786538806</v>
      </c>
      <c r="M50" s="186"/>
      <c r="N50" s="38">
        <v>97.4</v>
      </c>
      <c r="O50" s="38"/>
      <c r="P50" s="38"/>
      <c r="Q50" s="38"/>
      <c r="R50" s="38">
        <v>97.4</v>
      </c>
      <c r="S50" s="38"/>
      <c r="T50" s="38"/>
      <c r="U50" s="38"/>
      <c r="V50" s="38">
        <v>93.7</v>
      </c>
      <c r="W50" s="38"/>
      <c r="X50" s="38"/>
      <c r="Y50" s="38"/>
      <c r="Z50" s="38">
        <v>91.4</v>
      </c>
      <c r="AA50" s="38"/>
      <c r="AB50" s="38"/>
      <c r="AC50" s="38"/>
      <c r="AD50" s="38">
        <v>97.2</v>
      </c>
      <c r="AE50" s="38"/>
      <c r="AF50" s="38"/>
      <c r="AG50" s="38"/>
      <c r="AH50" s="38">
        <v>49</v>
      </c>
      <c r="AI50" s="38"/>
      <c r="AJ50" s="38"/>
      <c r="AK50" s="38"/>
      <c r="AL50" s="38">
        <v>37</v>
      </c>
      <c r="AM50" s="38"/>
      <c r="AN50" s="38"/>
      <c r="AO50" s="36"/>
    </row>
    <row r="51" spans="1:72" s="239" customFormat="1" ht="38.25" customHeight="1" x14ac:dyDescent="0.25">
      <c r="A51" s="280">
        <v>6</v>
      </c>
      <c r="B51" s="281" t="s">
        <v>379</v>
      </c>
      <c r="C51" s="177"/>
      <c r="D51" s="190"/>
      <c r="E51" s="190"/>
      <c r="F51" s="190"/>
      <c r="G51" s="190"/>
      <c r="H51" s="190"/>
      <c r="I51" s="199"/>
      <c r="J51" s="286"/>
      <c r="K51" s="199"/>
      <c r="L51" s="199"/>
      <c r="M51" s="190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1:72" ht="54.75" customHeight="1" x14ac:dyDescent="0.25">
      <c r="A52" s="190"/>
      <c r="B52" s="285" t="s">
        <v>380</v>
      </c>
      <c r="C52" s="186" t="s">
        <v>36</v>
      </c>
      <c r="D52" s="190">
        <v>190</v>
      </c>
      <c r="E52" s="199">
        <v>250</v>
      </c>
      <c r="F52" s="291">
        <v>0</v>
      </c>
      <c r="G52" s="190">
        <v>250</v>
      </c>
      <c r="H52" s="190">
        <v>250</v>
      </c>
      <c r="I52" s="199">
        <v>0</v>
      </c>
      <c r="J52" s="286">
        <v>0</v>
      </c>
      <c r="K52" s="199">
        <v>100</v>
      </c>
      <c r="L52" s="199">
        <f t="shared" si="3"/>
        <v>100</v>
      </c>
      <c r="M52" s="199"/>
      <c r="N52" s="36">
        <v>30</v>
      </c>
      <c r="O52" s="36">
        <v>0</v>
      </c>
      <c r="P52" s="36">
        <v>30</v>
      </c>
      <c r="Q52" s="36">
        <v>30</v>
      </c>
      <c r="R52" s="36">
        <v>30</v>
      </c>
      <c r="S52" s="36">
        <v>25</v>
      </c>
      <c r="T52" s="36">
        <v>25</v>
      </c>
      <c r="U52" s="36">
        <v>30</v>
      </c>
      <c r="V52" s="36">
        <v>30</v>
      </c>
      <c r="W52" s="36">
        <v>0</v>
      </c>
      <c r="X52" s="36">
        <v>25</v>
      </c>
      <c r="Y52" s="36">
        <v>30</v>
      </c>
      <c r="Z52" s="36">
        <v>30</v>
      </c>
      <c r="AA52" s="36">
        <v>35</v>
      </c>
      <c r="AB52" s="36">
        <v>35</v>
      </c>
      <c r="AC52" s="36">
        <v>30</v>
      </c>
      <c r="AD52" s="36">
        <v>35</v>
      </c>
      <c r="AE52" s="36">
        <v>30</v>
      </c>
      <c r="AF52" s="36">
        <v>30</v>
      </c>
      <c r="AG52" s="36">
        <v>30</v>
      </c>
      <c r="AH52" s="36">
        <v>35</v>
      </c>
      <c r="AI52" s="36">
        <v>35</v>
      </c>
      <c r="AJ52" s="36">
        <v>35</v>
      </c>
      <c r="AK52" s="36">
        <v>35</v>
      </c>
      <c r="AL52" s="36">
        <v>60</v>
      </c>
      <c r="AM52" s="36">
        <v>35</v>
      </c>
      <c r="AN52" s="36">
        <v>70</v>
      </c>
      <c r="AO52" s="36">
        <v>65</v>
      </c>
    </row>
    <row r="53" spans="1:72" ht="51" customHeight="1" x14ac:dyDescent="0.25">
      <c r="A53" s="190"/>
      <c r="B53" s="316" t="s">
        <v>697</v>
      </c>
      <c r="C53" s="186" t="s">
        <v>36</v>
      </c>
      <c r="D53" s="190">
        <v>120</v>
      </c>
      <c r="E53" s="199">
        <v>181</v>
      </c>
      <c r="F53" s="291">
        <v>0</v>
      </c>
      <c r="G53" s="190">
        <v>193</v>
      </c>
      <c r="H53" s="190">
        <v>191</v>
      </c>
      <c r="I53" s="199">
        <v>0</v>
      </c>
      <c r="J53" s="286">
        <v>0</v>
      </c>
      <c r="K53" s="199">
        <v>106.62983425414365</v>
      </c>
      <c r="L53" s="199">
        <f t="shared" si="3"/>
        <v>98.963730569948183</v>
      </c>
      <c r="M53" s="199"/>
      <c r="N53" s="36">
        <v>18</v>
      </c>
      <c r="O53" s="36"/>
      <c r="P53" s="36">
        <v>18</v>
      </c>
      <c r="Q53" s="36">
        <v>25</v>
      </c>
      <c r="R53" s="36">
        <v>17</v>
      </c>
      <c r="S53" s="36">
        <v>22</v>
      </c>
      <c r="T53" s="36">
        <v>22</v>
      </c>
      <c r="U53" s="36">
        <v>21</v>
      </c>
      <c r="V53" s="36">
        <v>20</v>
      </c>
      <c r="W53" s="36">
        <v>0</v>
      </c>
      <c r="X53" s="36">
        <v>20</v>
      </c>
      <c r="Y53" s="36">
        <v>20</v>
      </c>
      <c r="Z53" s="36">
        <v>20</v>
      </c>
      <c r="AA53" s="36">
        <v>25</v>
      </c>
      <c r="AB53" s="36">
        <v>25</v>
      </c>
      <c r="AC53" s="36">
        <v>25</v>
      </c>
      <c r="AD53" s="36">
        <v>30</v>
      </c>
      <c r="AE53" s="36">
        <v>27</v>
      </c>
      <c r="AF53" s="36">
        <v>27</v>
      </c>
      <c r="AG53" s="36">
        <v>25</v>
      </c>
      <c r="AH53" s="36">
        <v>25</v>
      </c>
      <c r="AI53" s="36">
        <v>30</v>
      </c>
      <c r="AJ53" s="36">
        <v>30</v>
      </c>
      <c r="AK53" s="36">
        <v>25</v>
      </c>
      <c r="AL53" s="36">
        <v>51</v>
      </c>
      <c r="AM53" s="36">
        <v>30</v>
      </c>
      <c r="AN53" s="36">
        <v>51</v>
      </c>
      <c r="AO53" s="36">
        <v>50</v>
      </c>
    </row>
    <row r="54" spans="1:72" ht="70.5" customHeight="1" x14ac:dyDescent="0.25">
      <c r="A54" s="190"/>
      <c r="B54" s="285" t="s">
        <v>381</v>
      </c>
      <c r="C54" s="186" t="s">
        <v>36</v>
      </c>
      <c r="D54" s="190">
        <v>165</v>
      </c>
      <c r="E54" s="199">
        <v>250</v>
      </c>
      <c r="F54" s="291">
        <v>0</v>
      </c>
      <c r="G54" s="190">
        <v>250</v>
      </c>
      <c r="H54" s="190">
        <v>200</v>
      </c>
      <c r="I54" s="199">
        <v>0</v>
      </c>
      <c r="J54" s="286">
        <v>0</v>
      </c>
      <c r="K54" s="199">
        <v>100</v>
      </c>
      <c r="L54" s="199">
        <f t="shared" si="3"/>
        <v>80</v>
      </c>
      <c r="M54" s="199"/>
      <c r="N54" s="36">
        <v>30</v>
      </c>
      <c r="O54" s="36">
        <v>0</v>
      </c>
      <c r="P54" s="36">
        <v>30</v>
      </c>
      <c r="Q54" s="36">
        <v>30</v>
      </c>
      <c r="R54" s="36">
        <v>30</v>
      </c>
      <c r="S54" s="36">
        <v>25</v>
      </c>
      <c r="T54" s="36">
        <v>25</v>
      </c>
      <c r="U54" s="36">
        <v>25</v>
      </c>
      <c r="V54" s="36">
        <v>30</v>
      </c>
      <c r="W54" s="36">
        <v>0</v>
      </c>
      <c r="X54" s="36">
        <v>25</v>
      </c>
      <c r="Y54" s="36">
        <v>25</v>
      </c>
      <c r="Z54" s="36">
        <v>30</v>
      </c>
      <c r="AA54" s="36">
        <v>35</v>
      </c>
      <c r="AB54" s="36">
        <v>35</v>
      </c>
      <c r="AC54" s="36">
        <v>30</v>
      </c>
      <c r="AD54" s="36">
        <v>35</v>
      </c>
      <c r="AE54" s="36">
        <v>30</v>
      </c>
      <c r="AF54" s="36">
        <v>30</v>
      </c>
      <c r="AG54" s="36">
        <v>30</v>
      </c>
      <c r="AH54" s="36">
        <v>35</v>
      </c>
      <c r="AI54" s="36">
        <v>35</v>
      </c>
      <c r="AJ54" s="36">
        <v>35</v>
      </c>
      <c r="AK54" s="36">
        <v>30</v>
      </c>
      <c r="AL54" s="36">
        <v>60</v>
      </c>
      <c r="AM54" s="36">
        <v>35</v>
      </c>
      <c r="AN54" s="36">
        <v>70</v>
      </c>
      <c r="AO54" s="36">
        <v>30</v>
      </c>
    </row>
    <row r="55" spans="1:72" ht="59.25" customHeight="1" x14ac:dyDescent="0.25">
      <c r="A55" s="190"/>
      <c r="B55" s="285" t="s">
        <v>382</v>
      </c>
      <c r="C55" s="186" t="s">
        <v>36</v>
      </c>
      <c r="D55" s="190">
        <v>25425</v>
      </c>
      <c r="E55" s="199">
        <v>26280</v>
      </c>
      <c r="F55" s="190">
        <v>25944</v>
      </c>
      <c r="G55" s="190">
        <v>26280</v>
      </c>
      <c r="H55" s="190">
        <v>26949</v>
      </c>
      <c r="I55" s="199">
        <v>102.04129793510324</v>
      </c>
      <c r="J55" s="286">
        <v>98.721461187214601</v>
      </c>
      <c r="K55" s="199">
        <v>100</v>
      </c>
      <c r="L55" s="199">
        <f t="shared" si="3"/>
        <v>102.54566210045661</v>
      </c>
      <c r="M55" s="199"/>
      <c r="N55" s="36">
        <v>4500</v>
      </c>
      <c r="O55" s="36">
        <v>4452</v>
      </c>
      <c r="P55" s="36">
        <v>4500</v>
      </c>
      <c r="Q55" s="36">
        <v>4640</v>
      </c>
      <c r="R55" s="36">
        <v>7743</v>
      </c>
      <c r="S55" s="36">
        <v>7702</v>
      </c>
      <c r="T55" s="36">
        <v>7743</v>
      </c>
      <c r="U55" s="36">
        <v>7875</v>
      </c>
      <c r="V55" s="36">
        <v>4140</v>
      </c>
      <c r="W55" s="36">
        <v>4097</v>
      </c>
      <c r="X55" s="36">
        <v>4140</v>
      </c>
      <c r="Y55" s="36">
        <v>4224</v>
      </c>
      <c r="Z55" s="36">
        <v>2051</v>
      </c>
      <c r="AA55" s="36">
        <v>2003</v>
      </c>
      <c r="AB55" s="36">
        <v>2051</v>
      </c>
      <c r="AC55" s="36">
        <v>2098</v>
      </c>
      <c r="AD55" s="36">
        <v>2596</v>
      </c>
      <c r="AE55" s="36">
        <v>2536</v>
      </c>
      <c r="AF55" s="36">
        <v>2596</v>
      </c>
      <c r="AG55" s="36">
        <v>2650</v>
      </c>
      <c r="AH55" s="36">
        <v>2950</v>
      </c>
      <c r="AI55" s="36">
        <v>2892</v>
      </c>
      <c r="AJ55" s="36">
        <v>2950</v>
      </c>
      <c r="AK55" s="36">
        <v>3020</v>
      </c>
      <c r="AL55" s="36">
        <v>2300</v>
      </c>
      <c r="AM55" s="36">
        <v>2262</v>
      </c>
      <c r="AN55" s="36">
        <v>2300</v>
      </c>
      <c r="AO55" s="36">
        <v>2442</v>
      </c>
    </row>
    <row r="56" spans="1:72" ht="67.5" customHeight="1" x14ac:dyDescent="0.25">
      <c r="A56" s="190"/>
      <c r="B56" s="285" t="s">
        <v>383</v>
      </c>
      <c r="C56" s="186" t="s">
        <v>28</v>
      </c>
      <c r="D56" s="187">
        <v>83.731269553762999</v>
      </c>
      <c r="E56" s="187">
        <v>84.774193548387004</v>
      </c>
      <c r="F56" s="186">
        <v>84.557721139430285</v>
      </c>
      <c r="G56" s="186">
        <v>84.774193548387103</v>
      </c>
      <c r="H56" s="186">
        <v>85.400557738623405</v>
      </c>
      <c r="I56" s="199">
        <v>100.98702860958848</v>
      </c>
      <c r="J56" s="286">
        <f>F56/E56%</f>
        <v>99.744648223833408</v>
      </c>
      <c r="K56" s="304">
        <f>G56/E56%</f>
        <v>100.00000000000013</v>
      </c>
      <c r="L56" s="304">
        <f>H56/G56%</f>
        <v>100.73886186823917</v>
      </c>
      <c r="M56" s="187"/>
      <c r="N56" s="38">
        <v>91</v>
      </c>
      <c r="O56" s="38">
        <v>92.212096106048051</v>
      </c>
      <c r="P56" s="38">
        <v>92.326631103816169</v>
      </c>
      <c r="Q56" s="38">
        <v>94.693877551020407</v>
      </c>
      <c r="R56" s="38">
        <v>86.5</v>
      </c>
      <c r="S56" s="38">
        <v>85.644390081174237</v>
      </c>
      <c r="T56" s="38">
        <v>85.369349503858871</v>
      </c>
      <c r="U56" s="38">
        <v>85.13513513513513</v>
      </c>
      <c r="V56" s="38">
        <v>85</v>
      </c>
      <c r="W56" s="38">
        <v>85.141313383208654</v>
      </c>
      <c r="X56" s="38">
        <v>84.975369458128085</v>
      </c>
      <c r="Y56" s="38">
        <v>85.333333333333329</v>
      </c>
      <c r="Z56" s="38">
        <v>96</v>
      </c>
      <c r="AA56" s="38">
        <v>93.467102193187117</v>
      </c>
      <c r="AB56" s="38">
        <v>94.734411085450347</v>
      </c>
      <c r="AC56" s="38">
        <v>95.104261106074347</v>
      </c>
      <c r="AD56" s="38">
        <v>78</v>
      </c>
      <c r="AE56" s="38">
        <v>75.656324582338897</v>
      </c>
      <c r="AF56" s="38">
        <v>76.691285081240764</v>
      </c>
      <c r="AG56" s="38">
        <v>77.259475218658892</v>
      </c>
      <c r="AH56" s="38">
        <v>84</v>
      </c>
      <c r="AI56" s="38">
        <v>86.379928315412201</v>
      </c>
      <c r="AJ56" s="38">
        <v>86.969339622641499</v>
      </c>
      <c r="AK56" s="38">
        <v>87.79069767441861</v>
      </c>
      <c r="AL56" s="38">
        <v>73</v>
      </c>
      <c r="AM56" s="38">
        <v>70.555208983156575</v>
      </c>
      <c r="AN56" s="38">
        <v>70.94386181369525</v>
      </c>
      <c r="AO56" s="38">
        <v>72.248520710059182</v>
      </c>
    </row>
    <row r="57" spans="1:72" s="239" customFormat="1" ht="48.75" customHeight="1" x14ac:dyDescent="0.25">
      <c r="A57" s="280">
        <v>7</v>
      </c>
      <c r="B57" s="313" t="s">
        <v>384</v>
      </c>
      <c r="C57" s="177"/>
      <c r="D57" s="190"/>
      <c r="E57" s="190"/>
      <c r="F57" s="190"/>
      <c r="G57" s="190"/>
      <c r="H57" s="190"/>
      <c r="I57" s="199"/>
      <c r="J57" s="286"/>
      <c r="K57" s="199"/>
      <c r="L57" s="199"/>
      <c r="M57" s="190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1:72" ht="55.5" customHeight="1" x14ac:dyDescent="0.25">
      <c r="A58" s="190"/>
      <c r="B58" s="285" t="s">
        <v>385</v>
      </c>
      <c r="C58" s="186" t="s">
        <v>36</v>
      </c>
      <c r="D58" s="190">
        <v>590</v>
      </c>
      <c r="E58" s="190">
        <v>950</v>
      </c>
      <c r="F58" s="190">
        <v>594</v>
      </c>
      <c r="G58" s="190">
        <v>950</v>
      </c>
      <c r="H58" s="190">
        <v>950</v>
      </c>
      <c r="I58" s="199">
        <v>100.67796610169491</v>
      </c>
      <c r="J58" s="286">
        <v>62.526315789473685</v>
      </c>
      <c r="K58" s="199">
        <v>100</v>
      </c>
      <c r="L58" s="199">
        <f t="shared" si="3"/>
        <v>100</v>
      </c>
      <c r="M58" s="190"/>
      <c r="N58" s="36">
        <v>150</v>
      </c>
      <c r="O58" s="36">
        <v>110</v>
      </c>
      <c r="P58" s="36">
        <v>150</v>
      </c>
      <c r="Q58" s="36">
        <v>150</v>
      </c>
      <c r="R58" s="36">
        <v>158</v>
      </c>
      <c r="S58" s="36">
        <v>112</v>
      </c>
      <c r="T58" s="36">
        <v>158</v>
      </c>
      <c r="U58" s="36">
        <v>160</v>
      </c>
      <c r="V58" s="36">
        <v>135</v>
      </c>
      <c r="W58" s="36">
        <v>72</v>
      </c>
      <c r="X58" s="36">
        <v>135</v>
      </c>
      <c r="Y58" s="36">
        <v>135</v>
      </c>
      <c r="Z58" s="36">
        <v>123</v>
      </c>
      <c r="AA58" s="36">
        <v>70</v>
      </c>
      <c r="AB58" s="36">
        <v>123</v>
      </c>
      <c r="AC58" s="36">
        <v>120</v>
      </c>
      <c r="AD58" s="36">
        <v>121</v>
      </c>
      <c r="AE58" s="36">
        <v>73</v>
      </c>
      <c r="AF58" s="36">
        <v>121</v>
      </c>
      <c r="AG58" s="36">
        <v>120</v>
      </c>
      <c r="AH58" s="36">
        <v>153</v>
      </c>
      <c r="AI58" s="36">
        <v>107</v>
      </c>
      <c r="AJ58" s="36">
        <v>153</v>
      </c>
      <c r="AK58" s="36">
        <v>150</v>
      </c>
      <c r="AL58" s="36">
        <v>110</v>
      </c>
      <c r="AM58" s="36">
        <v>50</v>
      </c>
      <c r="AN58" s="36">
        <v>110</v>
      </c>
      <c r="AO58" s="36">
        <v>115</v>
      </c>
    </row>
    <row r="59" spans="1:72" ht="50.25" customHeight="1" x14ac:dyDescent="0.25">
      <c r="A59" s="190"/>
      <c r="B59" s="288" t="s">
        <v>386</v>
      </c>
      <c r="C59" s="186" t="s">
        <v>36</v>
      </c>
      <c r="D59" s="190">
        <v>280</v>
      </c>
      <c r="E59" s="190">
        <v>495</v>
      </c>
      <c r="F59" s="190">
        <v>321</v>
      </c>
      <c r="G59" s="190">
        <v>495</v>
      </c>
      <c r="H59" s="190">
        <v>491</v>
      </c>
      <c r="I59" s="199">
        <v>114.64285714285715</v>
      </c>
      <c r="J59" s="286">
        <v>64.848484848484844</v>
      </c>
      <c r="K59" s="199">
        <v>100</v>
      </c>
      <c r="L59" s="199">
        <f t="shared" si="3"/>
        <v>99.191919191919183</v>
      </c>
      <c r="M59" s="190"/>
      <c r="N59" s="36">
        <v>87</v>
      </c>
      <c r="O59" s="36">
        <v>51</v>
      </c>
      <c r="P59" s="36">
        <v>87</v>
      </c>
      <c r="Q59" s="36">
        <v>87</v>
      </c>
      <c r="R59" s="36">
        <v>89</v>
      </c>
      <c r="S59" s="36">
        <v>62</v>
      </c>
      <c r="T59" s="36">
        <v>89</v>
      </c>
      <c r="U59" s="36">
        <v>85</v>
      </c>
      <c r="V59" s="36">
        <v>86</v>
      </c>
      <c r="W59" s="36">
        <v>52</v>
      </c>
      <c r="X59" s="36">
        <v>86</v>
      </c>
      <c r="Y59" s="36">
        <v>84</v>
      </c>
      <c r="Z59" s="36">
        <v>60</v>
      </c>
      <c r="AA59" s="36">
        <v>37</v>
      </c>
      <c r="AB59" s="36">
        <v>60</v>
      </c>
      <c r="AC59" s="36">
        <v>58</v>
      </c>
      <c r="AD59" s="36">
        <v>60</v>
      </c>
      <c r="AE59" s="36">
        <v>38</v>
      </c>
      <c r="AF59" s="36">
        <v>60</v>
      </c>
      <c r="AG59" s="36">
        <v>57</v>
      </c>
      <c r="AH59" s="36">
        <v>50</v>
      </c>
      <c r="AI59" s="36">
        <v>42</v>
      </c>
      <c r="AJ59" s="36">
        <v>50</v>
      </c>
      <c r="AK59" s="36">
        <v>60</v>
      </c>
      <c r="AL59" s="36">
        <v>63</v>
      </c>
      <c r="AM59" s="36">
        <v>39</v>
      </c>
      <c r="AN59" s="36">
        <v>63</v>
      </c>
      <c r="AO59" s="36">
        <v>60</v>
      </c>
    </row>
    <row r="60" spans="1:72" ht="50.25" customHeight="1" x14ac:dyDescent="0.25">
      <c r="A60" s="190"/>
      <c r="B60" s="285" t="s">
        <v>387</v>
      </c>
      <c r="C60" s="186" t="s">
        <v>36</v>
      </c>
      <c r="D60" s="190">
        <v>266</v>
      </c>
      <c r="E60" s="190">
        <v>266</v>
      </c>
      <c r="F60" s="190">
        <v>249</v>
      </c>
      <c r="G60" s="190">
        <v>266</v>
      </c>
      <c r="H60" s="190">
        <v>268</v>
      </c>
      <c r="I60" s="199">
        <v>93.609022556390968</v>
      </c>
      <c r="J60" s="286">
        <v>93.609022556390968</v>
      </c>
      <c r="K60" s="199">
        <v>100</v>
      </c>
      <c r="L60" s="199">
        <f t="shared" si="3"/>
        <v>100.75187969924812</v>
      </c>
      <c r="M60" s="190"/>
      <c r="N60" s="36">
        <v>56</v>
      </c>
      <c r="O60" s="36">
        <v>50</v>
      </c>
      <c r="P60" s="36">
        <v>56</v>
      </c>
      <c r="Q60" s="36">
        <v>56</v>
      </c>
      <c r="R60" s="36">
        <v>43</v>
      </c>
      <c r="S60" s="36">
        <v>40</v>
      </c>
      <c r="T60" s="36">
        <v>43</v>
      </c>
      <c r="U60" s="36">
        <v>45</v>
      </c>
      <c r="V60" s="36">
        <v>57</v>
      </c>
      <c r="W60" s="36">
        <v>56</v>
      </c>
      <c r="X60" s="36">
        <v>57</v>
      </c>
      <c r="Y60" s="36">
        <v>58</v>
      </c>
      <c r="Z60" s="36">
        <v>45</v>
      </c>
      <c r="AA60" s="36">
        <v>43</v>
      </c>
      <c r="AB60" s="36">
        <v>45</v>
      </c>
      <c r="AC60" s="36">
        <v>44</v>
      </c>
      <c r="AD60" s="36">
        <v>36</v>
      </c>
      <c r="AE60" s="36">
        <v>34</v>
      </c>
      <c r="AF60" s="36">
        <v>36</v>
      </c>
      <c r="AG60" s="36">
        <v>37</v>
      </c>
      <c r="AH60" s="36">
        <v>12</v>
      </c>
      <c r="AI60" s="36">
        <v>10</v>
      </c>
      <c r="AJ60" s="36">
        <v>12</v>
      </c>
      <c r="AK60" s="36">
        <v>10</v>
      </c>
      <c r="AL60" s="36">
        <v>17</v>
      </c>
      <c r="AM60" s="36">
        <v>16</v>
      </c>
      <c r="AN60" s="36">
        <v>17</v>
      </c>
      <c r="AO60" s="36">
        <v>18</v>
      </c>
    </row>
    <row r="61" spans="1:72" ht="50.25" customHeight="1" x14ac:dyDescent="0.25">
      <c r="A61" s="190"/>
      <c r="B61" s="285" t="s">
        <v>388</v>
      </c>
      <c r="C61" s="186" t="s">
        <v>339</v>
      </c>
      <c r="D61" s="190">
        <v>282</v>
      </c>
      <c r="E61" s="190">
        <v>800</v>
      </c>
      <c r="F61" s="190">
        <v>322</v>
      </c>
      <c r="G61" s="190">
        <v>800</v>
      </c>
      <c r="H61" s="190">
        <v>750</v>
      </c>
      <c r="I61" s="199">
        <v>114.18439716312058</v>
      </c>
      <c r="J61" s="286">
        <v>40.25</v>
      </c>
      <c r="K61" s="199">
        <v>100</v>
      </c>
      <c r="L61" s="199">
        <f t="shared" si="3"/>
        <v>93.75</v>
      </c>
      <c r="M61" s="190"/>
      <c r="N61" s="317">
        <v>130</v>
      </c>
      <c r="O61" s="317">
        <v>70</v>
      </c>
      <c r="P61" s="317">
        <v>130</v>
      </c>
      <c r="Q61" s="317">
        <v>140</v>
      </c>
      <c r="R61" s="317">
        <v>160</v>
      </c>
      <c r="S61" s="317">
        <v>65</v>
      </c>
      <c r="T61" s="317">
        <v>160</v>
      </c>
      <c r="U61" s="317">
        <v>160</v>
      </c>
      <c r="V61" s="317">
        <v>120</v>
      </c>
      <c r="W61" s="317">
        <v>60</v>
      </c>
      <c r="X61" s="317">
        <v>120</v>
      </c>
      <c r="Y61" s="317">
        <v>120</v>
      </c>
      <c r="Z61" s="317">
        <v>70</v>
      </c>
      <c r="AA61" s="317">
        <v>40</v>
      </c>
      <c r="AB61" s="317">
        <v>70</v>
      </c>
      <c r="AC61" s="317">
        <v>70</v>
      </c>
      <c r="AD61" s="317">
        <v>90</v>
      </c>
      <c r="AE61" s="317">
        <v>32</v>
      </c>
      <c r="AF61" s="317">
        <v>90</v>
      </c>
      <c r="AG61" s="317">
        <v>80</v>
      </c>
      <c r="AH61" s="317">
        <v>150</v>
      </c>
      <c r="AI61" s="317">
        <v>55</v>
      </c>
      <c r="AJ61" s="317">
        <v>150</v>
      </c>
      <c r="AK61" s="317">
        <v>130</v>
      </c>
      <c r="AL61" s="317">
        <v>80</v>
      </c>
      <c r="AM61" s="317">
        <v>0</v>
      </c>
      <c r="AN61" s="317">
        <v>80</v>
      </c>
      <c r="AO61" s="317">
        <v>50</v>
      </c>
    </row>
    <row r="62" spans="1:72" s="129" customFormat="1" ht="50.25" customHeight="1" x14ac:dyDescent="0.25">
      <c r="A62" s="190"/>
      <c r="B62" s="288" t="s">
        <v>389</v>
      </c>
      <c r="C62" s="186" t="s">
        <v>339</v>
      </c>
      <c r="D62" s="190">
        <v>20</v>
      </c>
      <c r="E62" s="190">
        <v>30</v>
      </c>
      <c r="F62" s="190">
        <v>16</v>
      </c>
      <c r="G62" s="190">
        <v>37</v>
      </c>
      <c r="H62" s="190">
        <v>30</v>
      </c>
      <c r="I62" s="199">
        <v>80</v>
      </c>
      <c r="J62" s="286">
        <v>53.333333333333336</v>
      </c>
      <c r="K62" s="199">
        <v>123.33333333333334</v>
      </c>
      <c r="L62" s="199">
        <f t="shared" si="3"/>
        <v>81.081081081081081</v>
      </c>
      <c r="M62" s="190"/>
      <c r="N62" s="318">
        <v>5</v>
      </c>
      <c r="O62" s="318"/>
      <c r="P62" s="318">
        <v>5</v>
      </c>
      <c r="Q62" s="318"/>
      <c r="R62" s="318">
        <v>4</v>
      </c>
      <c r="S62" s="318"/>
      <c r="T62" s="318">
        <v>4</v>
      </c>
      <c r="U62" s="318"/>
      <c r="V62" s="318">
        <v>0</v>
      </c>
      <c r="W62" s="318"/>
      <c r="X62" s="318"/>
      <c r="Y62" s="318"/>
      <c r="Z62" s="318">
        <v>1</v>
      </c>
      <c r="AA62" s="318"/>
      <c r="AB62" s="318">
        <v>1</v>
      </c>
      <c r="AC62" s="318"/>
      <c r="AD62" s="318">
        <v>1</v>
      </c>
      <c r="AE62" s="318"/>
      <c r="AF62" s="318">
        <v>1</v>
      </c>
      <c r="AG62" s="318"/>
      <c r="AH62" s="318">
        <v>10</v>
      </c>
      <c r="AI62" s="318"/>
      <c r="AJ62" s="318">
        <v>10</v>
      </c>
      <c r="AK62" s="318"/>
      <c r="AL62" s="318">
        <v>9</v>
      </c>
      <c r="AM62" s="318">
        <v>16</v>
      </c>
      <c r="AN62" s="318">
        <v>16</v>
      </c>
      <c r="AO62" s="318">
        <v>30</v>
      </c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</row>
    <row r="63" spans="1:72" s="129" customFormat="1" ht="55.5" customHeight="1" x14ac:dyDescent="0.25">
      <c r="A63" s="190"/>
      <c r="B63" s="288" t="s">
        <v>390</v>
      </c>
      <c r="C63" s="186" t="s">
        <v>339</v>
      </c>
      <c r="D63" s="291">
        <v>27</v>
      </c>
      <c r="E63" s="291">
        <v>61</v>
      </c>
      <c r="F63" s="291">
        <v>180</v>
      </c>
      <c r="G63" s="291">
        <v>207</v>
      </c>
      <c r="H63" s="291">
        <v>440</v>
      </c>
      <c r="I63" s="199">
        <v>666.66666666666663</v>
      </c>
      <c r="J63" s="286">
        <v>295.08196721311475</v>
      </c>
      <c r="K63" s="199">
        <v>339.34426229508199</v>
      </c>
      <c r="L63" s="199">
        <f t="shared" si="3"/>
        <v>212.56038647342996</v>
      </c>
      <c r="M63" s="190"/>
      <c r="N63" s="318">
        <v>6</v>
      </c>
      <c r="O63" s="318">
        <v>37</v>
      </c>
      <c r="P63" s="318">
        <v>37</v>
      </c>
      <c r="Q63" s="318">
        <v>80</v>
      </c>
      <c r="R63" s="318">
        <v>8</v>
      </c>
      <c r="S63" s="318">
        <v>35</v>
      </c>
      <c r="T63" s="318">
        <v>35</v>
      </c>
      <c r="U63" s="318">
        <v>90</v>
      </c>
      <c r="V63" s="318">
        <v>50</v>
      </c>
      <c r="W63" s="318">
        <v>35</v>
      </c>
      <c r="X63" s="318">
        <v>50</v>
      </c>
      <c r="Y63" s="318">
        <v>65</v>
      </c>
      <c r="Z63" s="318">
        <v>5</v>
      </c>
      <c r="AA63" s="318">
        <v>25</v>
      </c>
      <c r="AB63" s="318">
        <v>25</v>
      </c>
      <c r="AC63" s="318">
        <v>45</v>
      </c>
      <c r="AD63" s="318">
        <v>12</v>
      </c>
      <c r="AE63" s="318">
        <v>18</v>
      </c>
      <c r="AF63" s="318">
        <v>18</v>
      </c>
      <c r="AG63" s="318">
        <v>40</v>
      </c>
      <c r="AH63" s="318">
        <v>10</v>
      </c>
      <c r="AI63" s="318">
        <v>30</v>
      </c>
      <c r="AJ63" s="318">
        <v>30</v>
      </c>
      <c r="AK63" s="318">
        <v>70</v>
      </c>
      <c r="AL63" s="318">
        <v>12</v>
      </c>
      <c r="AM63" s="318"/>
      <c r="AN63" s="318">
        <v>12</v>
      </c>
      <c r="AO63" s="318">
        <v>50</v>
      </c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</row>
    <row r="64" spans="1:72" ht="55.5" customHeight="1" x14ac:dyDescent="0.25">
      <c r="A64" s="190"/>
      <c r="B64" s="285" t="s">
        <v>391</v>
      </c>
      <c r="C64" s="186" t="s">
        <v>28</v>
      </c>
      <c r="D64" s="192">
        <v>8.5</v>
      </c>
      <c r="E64" s="192">
        <v>1.19</v>
      </c>
      <c r="F64" s="192">
        <v>1.1399999999999999</v>
      </c>
      <c r="G64" s="192">
        <v>1.19</v>
      </c>
      <c r="H64" s="192">
        <v>1.1599999999999999</v>
      </c>
      <c r="I64" s="199">
        <v>13.411764705882351</v>
      </c>
      <c r="J64" s="286">
        <f t="shared" ref="J64:J67" si="6">F64/E64%</f>
        <v>95.798319327731093</v>
      </c>
      <c r="K64" s="304">
        <f t="shared" ref="K64:K67" si="7">G64/E64%</f>
        <v>100</v>
      </c>
      <c r="L64" s="304">
        <f t="shared" si="3"/>
        <v>97.47899159663865</v>
      </c>
      <c r="M64" s="192"/>
      <c r="N64" s="128">
        <v>1.2</v>
      </c>
      <c r="O64" s="128">
        <v>1.2</v>
      </c>
      <c r="P64" s="128">
        <v>1.2</v>
      </c>
      <c r="Q64" s="128">
        <v>1.1000000000000001</v>
      </c>
      <c r="R64" s="38">
        <v>1.2</v>
      </c>
      <c r="S64" s="38">
        <v>1.2</v>
      </c>
      <c r="T64" s="38">
        <v>1.2</v>
      </c>
      <c r="U64" s="38">
        <v>1.1000000000000001</v>
      </c>
      <c r="V64" s="38">
        <v>1.6</v>
      </c>
      <c r="W64" s="38">
        <v>1.6</v>
      </c>
      <c r="X64" s="38">
        <v>1.6</v>
      </c>
      <c r="Y64" s="38">
        <v>1.5</v>
      </c>
      <c r="Z64" s="38">
        <v>1</v>
      </c>
      <c r="AA64" s="38">
        <v>1.1000000000000001</v>
      </c>
      <c r="AB64" s="38">
        <v>1.1000000000000001</v>
      </c>
      <c r="AC64" s="38">
        <v>1.1000000000000001</v>
      </c>
      <c r="AD64" s="38">
        <v>1</v>
      </c>
      <c r="AE64" s="38">
        <v>1</v>
      </c>
      <c r="AF64" s="38">
        <v>1</v>
      </c>
      <c r="AG64" s="38">
        <v>1</v>
      </c>
      <c r="AH64" s="38">
        <v>1.4</v>
      </c>
      <c r="AI64" s="38">
        <v>1.4</v>
      </c>
      <c r="AJ64" s="38">
        <v>1.4</v>
      </c>
      <c r="AK64" s="38">
        <v>1.3</v>
      </c>
      <c r="AL64" s="306">
        <v>0.95</v>
      </c>
      <c r="AM64" s="306">
        <v>0.95</v>
      </c>
      <c r="AN64" s="306">
        <v>0.95</v>
      </c>
      <c r="AO64" s="306">
        <v>0.94</v>
      </c>
    </row>
    <row r="65" spans="1:93" ht="60" customHeight="1" x14ac:dyDescent="0.25">
      <c r="A65" s="190"/>
      <c r="B65" s="285" t="s">
        <v>698</v>
      </c>
      <c r="C65" s="186" t="s">
        <v>28</v>
      </c>
      <c r="D65" s="192">
        <v>5.8</v>
      </c>
      <c r="E65" s="303">
        <v>0.82857142857142996</v>
      </c>
      <c r="F65" s="303">
        <v>0.8</v>
      </c>
      <c r="G65" s="303">
        <v>0.8</v>
      </c>
      <c r="H65" s="303">
        <v>0.8</v>
      </c>
      <c r="I65" s="199">
        <v>13.793103448275863</v>
      </c>
      <c r="J65" s="286">
        <f t="shared" si="6"/>
        <v>96.55172413793089</v>
      </c>
      <c r="K65" s="304">
        <f t="shared" si="7"/>
        <v>96.55172413793089</v>
      </c>
      <c r="L65" s="304">
        <f t="shared" si="3"/>
        <v>100</v>
      </c>
      <c r="M65" s="303"/>
      <c r="N65" s="38">
        <v>0.6</v>
      </c>
      <c r="O65" s="38">
        <v>0.6</v>
      </c>
      <c r="P65" s="38">
        <v>0.6</v>
      </c>
      <c r="Q65" s="38">
        <v>0.6</v>
      </c>
      <c r="R65" s="38">
        <v>0.5</v>
      </c>
      <c r="S65" s="38">
        <v>0.5</v>
      </c>
      <c r="T65" s="38">
        <v>0.5</v>
      </c>
      <c r="U65" s="38">
        <v>0.5</v>
      </c>
      <c r="V65" s="38">
        <v>1</v>
      </c>
      <c r="W65" s="38">
        <v>1</v>
      </c>
      <c r="X65" s="38">
        <v>1</v>
      </c>
      <c r="Y65" s="38">
        <v>1</v>
      </c>
      <c r="Z65" s="38">
        <v>0.8</v>
      </c>
      <c r="AA65" s="38">
        <v>0.8</v>
      </c>
      <c r="AB65" s="38">
        <v>0.8</v>
      </c>
      <c r="AC65" s="38">
        <v>0.8</v>
      </c>
      <c r="AD65" s="38">
        <v>0.9</v>
      </c>
      <c r="AE65" s="38">
        <v>0.9</v>
      </c>
      <c r="AF65" s="38">
        <v>0.9</v>
      </c>
      <c r="AG65" s="38">
        <v>0.9</v>
      </c>
      <c r="AH65" s="38">
        <v>1</v>
      </c>
      <c r="AI65" s="38">
        <v>1</v>
      </c>
      <c r="AJ65" s="38">
        <v>1</v>
      </c>
      <c r="AK65" s="38">
        <v>1</v>
      </c>
      <c r="AL65" s="38">
        <v>1</v>
      </c>
      <c r="AM65" s="38">
        <v>1</v>
      </c>
      <c r="AN65" s="38">
        <v>1</v>
      </c>
      <c r="AO65" s="36">
        <v>1</v>
      </c>
    </row>
    <row r="66" spans="1:93" ht="67.5" customHeight="1" x14ac:dyDescent="0.25">
      <c r="A66" s="190"/>
      <c r="B66" s="285" t="s">
        <v>392</v>
      </c>
      <c r="C66" s="186" t="s">
        <v>28</v>
      </c>
      <c r="D66" s="192">
        <v>83.857142857142861</v>
      </c>
      <c r="E66" s="319">
        <v>83.857142857143003</v>
      </c>
      <c r="F66" s="303">
        <v>83.857142857143003</v>
      </c>
      <c r="G66" s="303">
        <v>83.857142857143003</v>
      </c>
      <c r="H66" s="303">
        <v>83.857142857143003</v>
      </c>
      <c r="I66" s="199">
        <v>100.00000000000017</v>
      </c>
      <c r="J66" s="286">
        <f t="shared" si="6"/>
        <v>100</v>
      </c>
      <c r="K66" s="304">
        <f t="shared" si="7"/>
        <v>100</v>
      </c>
      <c r="L66" s="304">
        <f t="shared" si="3"/>
        <v>100</v>
      </c>
      <c r="M66" s="319"/>
      <c r="N66" s="36">
        <v>85</v>
      </c>
      <c r="O66" s="36">
        <v>85</v>
      </c>
      <c r="P66" s="36">
        <v>85</v>
      </c>
      <c r="Q66" s="36">
        <v>85</v>
      </c>
      <c r="R66" s="36">
        <v>84</v>
      </c>
      <c r="S66" s="36">
        <v>84</v>
      </c>
      <c r="T66" s="36">
        <v>84</v>
      </c>
      <c r="U66" s="36">
        <v>84</v>
      </c>
      <c r="V66" s="36">
        <v>82</v>
      </c>
      <c r="W66" s="36">
        <v>82</v>
      </c>
      <c r="X66" s="36">
        <v>82</v>
      </c>
      <c r="Y66" s="36">
        <v>82</v>
      </c>
      <c r="Z66" s="36">
        <v>85</v>
      </c>
      <c r="AA66" s="36">
        <v>85</v>
      </c>
      <c r="AB66" s="36">
        <v>85</v>
      </c>
      <c r="AC66" s="36">
        <v>85</v>
      </c>
      <c r="AD66" s="36">
        <v>83</v>
      </c>
      <c r="AE66" s="36">
        <v>83</v>
      </c>
      <c r="AF66" s="36">
        <v>83</v>
      </c>
      <c r="AG66" s="36">
        <v>83</v>
      </c>
      <c r="AH66" s="36">
        <v>85</v>
      </c>
      <c r="AI66" s="36">
        <v>85</v>
      </c>
      <c r="AJ66" s="36">
        <v>85</v>
      </c>
      <c r="AK66" s="36">
        <v>85</v>
      </c>
      <c r="AL66" s="36">
        <v>83</v>
      </c>
      <c r="AM66" s="36">
        <v>83</v>
      </c>
      <c r="AN66" s="36">
        <v>83</v>
      </c>
      <c r="AO66" s="36">
        <v>83</v>
      </c>
    </row>
    <row r="67" spans="1:93" ht="70.5" customHeight="1" x14ac:dyDescent="0.25">
      <c r="A67" s="190"/>
      <c r="B67" s="320" t="s">
        <v>699</v>
      </c>
      <c r="C67" s="186" t="s">
        <v>28</v>
      </c>
      <c r="D67" s="186">
        <v>83</v>
      </c>
      <c r="E67" s="319">
        <v>83.142857142856997</v>
      </c>
      <c r="F67" s="303">
        <v>83.142857142856997</v>
      </c>
      <c r="G67" s="303">
        <v>83.142857142856997</v>
      </c>
      <c r="H67" s="303">
        <v>83.142857142856997</v>
      </c>
      <c r="I67" s="199">
        <v>100.17211703958675</v>
      </c>
      <c r="J67" s="286">
        <f t="shared" si="6"/>
        <v>100</v>
      </c>
      <c r="K67" s="304">
        <f t="shared" si="7"/>
        <v>100</v>
      </c>
      <c r="L67" s="304">
        <f t="shared" si="3"/>
        <v>100</v>
      </c>
      <c r="M67" s="319"/>
      <c r="N67" s="36">
        <v>83</v>
      </c>
      <c r="O67" s="36">
        <v>83</v>
      </c>
      <c r="P67" s="36">
        <v>83</v>
      </c>
      <c r="Q67" s="36">
        <v>83</v>
      </c>
      <c r="R67" s="36">
        <v>83</v>
      </c>
      <c r="S67" s="36">
        <v>83</v>
      </c>
      <c r="T67" s="36">
        <v>83</v>
      </c>
      <c r="U67" s="36">
        <v>83</v>
      </c>
      <c r="V67" s="36">
        <v>84</v>
      </c>
      <c r="W67" s="36">
        <v>84</v>
      </c>
      <c r="X67" s="36">
        <v>84</v>
      </c>
      <c r="Y67" s="36">
        <v>84</v>
      </c>
      <c r="Z67" s="36">
        <v>80</v>
      </c>
      <c r="AA67" s="36">
        <v>80</v>
      </c>
      <c r="AB67" s="36">
        <v>80</v>
      </c>
      <c r="AC67" s="36">
        <v>80</v>
      </c>
      <c r="AD67" s="36">
        <v>82</v>
      </c>
      <c r="AE67" s="36">
        <v>82</v>
      </c>
      <c r="AF67" s="36">
        <v>82</v>
      </c>
      <c r="AG67" s="36">
        <v>82</v>
      </c>
      <c r="AH67" s="36">
        <v>85</v>
      </c>
      <c r="AI67" s="36">
        <v>85</v>
      </c>
      <c r="AJ67" s="36">
        <v>85</v>
      </c>
      <c r="AK67" s="36">
        <v>85</v>
      </c>
      <c r="AL67" s="36">
        <v>85</v>
      </c>
      <c r="AM67" s="36">
        <v>85</v>
      </c>
      <c r="AN67" s="36">
        <v>85</v>
      </c>
      <c r="AO67" s="36">
        <v>85</v>
      </c>
    </row>
    <row r="68" spans="1:93" ht="68.25" customHeight="1" x14ac:dyDescent="0.25">
      <c r="A68" s="190"/>
      <c r="B68" s="285" t="s">
        <v>393</v>
      </c>
      <c r="C68" s="186" t="s">
        <v>36</v>
      </c>
      <c r="D68" s="190">
        <v>10</v>
      </c>
      <c r="E68" s="190">
        <v>10</v>
      </c>
      <c r="F68" s="190">
        <v>9</v>
      </c>
      <c r="G68" s="190">
        <v>10</v>
      </c>
      <c r="H68" s="190">
        <v>10</v>
      </c>
      <c r="I68" s="199">
        <v>90</v>
      </c>
      <c r="J68" s="286">
        <v>90</v>
      </c>
      <c r="K68" s="199">
        <v>100</v>
      </c>
      <c r="L68" s="199">
        <f t="shared" si="3"/>
        <v>100</v>
      </c>
      <c r="M68" s="190"/>
      <c r="N68" s="36">
        <v>2</v>
      </c>
      <c r="O68" s="36">
        <v>1</v>
      </c>
      <c r="P68" s="36">
        <v>2</v>
      </c>
      <c r="Q68" s="36">
        <v>2</v>
      </c>
      <c r="R68" s="36">
        <v>2</v>
      </c>
      <c r="S68" s="36">
        <v>3</v>
      </c>
      <c r="T68" s="36">
        <v>2</v>
      </c>
      <c r="U68" s="36">
        <v>2</v>
      </c>
      <c r="V68" s="36">
        <v>2</v>
      </c>
      <c r="W68" s="36">
        <v>3</v>
      </c>
      <c r="X68" s="36">
        <v>2</v>
      </c>
      <c r="Y68" s="36">
        <v>2</v>
      </c>
      <c r="Z68" s="36">
        <v>1</v>
      </c>
      <c r="AA68" s="36"/>
      <c r="AB68" s="36">
        <v>1</v>
      </c>
      <c r="AC68" s="36">
        <v>1</v>
      </c>
      <c r="AD68" s="36">
        <v>1</v>
      </c>
      <c r="AE68" s="36"/>
      <c r="AF68" s="36">
        <v>1</v>
      </c>
      <c r="AG68" s="36">
        <v>1</v>
      </c>
      <c r="AH68" s="36">
        <v>1</v>
      </c>
      <c r="AI68" s="36">
        <v>1</v>
      </c>
      <c r="AJ68" s="36">
        <v>1</v>
      </c>
      <c r="AK68" s="36">
        <v>1</v>
      </c>
      <c r="AL68" s="36">
        <v>1</v>
      </c>
      <c r="AM68" s="36">
        <v>1</v>
      </c>
      <c r="AN68" s="36">
        <v>1</v>
      </c>
      <c r="AO68" s="36">
        <v>1</v>
      </c>
    </row>
    <row r="69" spans="1:93" s="239" customFormat="1" ht="46.5" customHeight="1" x14ac:dyDescent="0.25">
      <c r="A69" s="280">
        <v>8</v>
      </c>
      <c r="B69" s="281" t="s">
        <v>394</v>
      </c>
      <c r="C69" s="177"/>
      <c r="D69" s="190"/>
      <c r="E69" s="190"/>
      <c r="F69" s="190"/>
      <c r="G69" s="190"/>
      <c r="H69" s="190"/>
      <c r="I69" s="199"/>
      <c r="J69" s="286"/>
      <c r="K69" s="199"/>
      <c r="L69" s="199"/>
      <c r="M69" s="190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</row>
    <row r="70" spans="1:93" ht="62.25" customHeight="1" x14ac:dyDescent="0.25">
      <c r="A70" s="190"/>
      <c r="B70" s="285" t="s">
        <v>395</v>
      </c>
      <c r="C70" s="186" t="s">
        <v>36</v>
      </c>
      <c r="D70" s="190">
        <v>9</v>
      </c>
      <c r="E70" s="190">
        <v>10</v>
      </c>
      <c r="F70" s="291">
        <v>9</v>
      </c>
      <c r="G70" s="291">
        <v>14</v>
      </c>
      <c r="H70" s="291">
        <v>10</v>
      </c>
      <c r="I70" s="199">
        <v>100</v>
      </c>
      <c r="J70" s="286">
        <v>90</v>
      </c>
      <c r="K70" s="199">
        <v>140</v>
      </c>
      <c r="L70" s="199">
        <f t="shared" si="3"/>
        <v>71.428571428571416</v>
      </c>
      <c r="M70" s="190"/>
      <c r="N70" s="36">
        <v>1</v>
      </c>
      <c r="O70" s="36">
        <v>1</v>
      </c>
      <c r="P70" s="36">
        <v>1</v>
      </c>
      <c r="Q70" s="36">
        <v>2</v>
      </c>
      <c r="R70" s="36">
        <v>2</v>
      </c>
      <c r="S70" s="36">
        <v>4</v>
      </c>
      <c r="T70" s="36">
        <v>4</v>
      </c>
      <c r="U70" s="36">
        <v>1</v>
      </c>
      <c r="V70" s="36">
        <v>2</v>
      </c>
      <c r="W70" s="36">
        <v>1</v>
      </c>
      <c r="X70" s="36">
        <v>2</v>
      </c>
      <c r="Y70" s="36">
        <v>2</v>
      </c>
      <c r="Z70" s="36">
        <v>1</v>
      </c>
      <c r="AA70" s="36">
        <v>0</v>
      </c>
      <c r="AB70" s="36">
        <v>1</v>
      </c>
      <c r="AC70" s="36">
        <v>1</v>
      </c>
      <c r="AD70" s="36">
        <v>1</v>
      </c>
      <c r="AE70" s="36">
        <v>0</v>
      </c>
      <c r="AF70" s="36">
        <v>1</v>
      </c>
      <c r="AG70" s="36">
        <v>1</v>
      </c>
      <c r="AH70" s="36">
        <v>3</v>
      </c>
      <c r="AI70" s="36">
        <v>1</v>
      </c>
      <c r="AJ70" s="36">
        <v>3</v>
      </c>
      <c r="AK70" s="36">
        <v>2</v>
      </c>
      <c r="AL70" s="36">
        <v>0</v>
      </c>
      <c r="AM70" s="36">
        <v>2</v>
      </c>
      <c r="AN70" s="36">
        <v>2</v>
      </c>
      <c r="AO70" s="36">
        <v>1</v>
      </c>
    </row>
    <row r="71" spans="1:93" ht="62.25" customHeight="1" x14ac:dyDescent="0.25">
      <c r="A71" s="190"/>
      <c r="B71" s="285" t="s">
        <v>396</v>
      </c>
      <c r="C71" s="186" t="s">
        <v>36</v>
      </c>
      <c r="D71" s="190">
        <v>9</v>
      </c>
      <c r="E71" s="190">
        <v>10</v>
      </c>
      <c r="F71" s="291">
        <v>9</v>
      </c>
      <c r="G71" s="291">
        <v>14</v>
      </c>
      <c r="H71" s="291">
        <v>10</v>
      </c>
      <c r="I71" s="199">
        <v>100</v>
      </c>
      <c r="J71" s="286">
        <v>90</v>
      </c>
      <c r="K71" s="199">
        <v>140</v>
      </c>
      <c r="L71" s="199">
        <f t="shared" si="3"/>
        <v>71.428571428571416</v>
      </c>
      <c r="M71" s="190"/>
      <c r="N71" s="36">
        <v>1</v>
      </c>
      <c r="O71" s="36">
        <v>1</v>
      </c>
      <c r="P71" s="36">
        <v>1</v>
      </c>
      <c r="Q71" s="36">
        <v>2</v>
      </c>
      <c r="R71" s="36">
        <v>1</v>
      </c>
      <c r="S71" s="36">
        <v>4</v>
      </c>
      <c r="T71" s="36">
        <v>4</v>
      </c>
      <c r="U71" s="36">
        <v>1</v>
      </c>
      <c r="V71" s="36">
        <v>1</v>
      </c>
      <c r="W71" s="36">
        <v>1</v>
      </c>
      <c r="X71" s="36">
        <v>2</v>
      </c>
      <c r="Y71" s="36">
        <v>2</v>
      </c>
      <c r="Z71" s="36">
        <v>1</v>
      </c>
      <c r="AA71" s="36">
        <v>0</v>
      </c>
      <c r="AB71" s="36">
        <v>1</v>
      </c>
      <c r="AC71" s="36">
        <v>1</v>
      </c>
      <c r="AD71" s="36">
        <v>2</v>
      </c>
      <c r="AE71" s="36">
        <v>0</v>
      </c>
      <c r="AF71" s="36">
        <v>1</v>
      </c>
      <c r="AG71" s="36">
        <v>1</v>
      </c>
      <c r="AH71" s="36">
        <v>3</v>
      </c>
      <c r="AI71" s="36">
        <v>1</v>
      </c>
      <c r="AJ71" s="36">
        <v>3</v>
      </c>
      <c r="AK71" s="36">
        <v>2</v>
      </c>
      <c r="AL71" s="36">
        <v>0</v>
      </c>
      <c r="AM71" s="36">
        <v>2</v>
      </c>
      <c r="AN71" s="36">
        <v>2</v>
      </c>
      <c r="AO71" s="36">
        <v>1</v>
      </c>
    </row>
    <row r="72" spans="1:93" ht="62.25" customHeight="1" x14ac:dyDescent="0.25">
      <c r="A72" s="190"/>
      <c r="B72" s="194" t="s">
        <v>397</v>
      </c>
      <c r="C72" s="321" t="s">
        <v>398</v>
      </c>
      <c r="D72" s="190">
        <v>240</v>
      </c>
      <c r="E72" s="190">
        <v>245</v>
      </c>
      <c r="F72" s="190">
        <v>242</v>
      </c>
      <c r="G72" s="190">
        <v>245</v>
      </c>
      <c r="H72" s="190">
        <v>245</v>
      </c>
      <c r="I72" s="199">
        <v>100.83333333333334</v>
      </c>
      <c r="J72" s="286">
        <v>98.775510204081627</v>
      </c>
      <c r="K72" s="199">
        <v>99.999999999999986</v>
      </c>
      <c r="L72" s="199">
        <f t="shared" si="3"/>
        <v>99.999999999999986</v>
      </c>
      <c r="M72" s="190"/>
      <c r="N72" s="36">
        <v>32</v>
      </c>
      <c r="O72" s="36">
        <v>32</v>
      </c>
      <c r="P72" s="36">
        <v>32</v>
      </c>
      <c r="Q72" s="36">
        <v>32</v>
      </c>
      <c r="R72" s="36">
        <v>35</v>
      </c>
      <c r="S72" s="36">
        <v>32</v>
      </c>
      <c r="T72" s="36">
        <v>35</v>
      </c>
      <c r="U72" s="36">
        <v>35</v>
      </c>
      <c r="V72" s="36">
        <v>90</v>
      </c>
      <c r="W72" s="36">
        <v>90</v>
      </c>
      <c r="X72" s="36">
        <v>90</v>
      </c>
      <c r="Y72" s="36">
        <v>90</v>
      </c>
      <c r="Z72" s="36">
        <v>11</v>
      </c>
      <c r="AA72" s="36">
        <v>11</v>
      </c>
      <c r="AB72" s="36">
        <v>11</v>
      </c>
      <c r="AC72" s="36">
        <v>11</v>
      </c>
      <c r="AD72" s="36">
        <v>13</v>
      </c>
      <c r="AE72" s="36">
        <v>13</v>
      </c>
      <c r="AF72" s="36">
        <v>13</v>
      </c>
      <c r="AG72" s="36">
        <v>13</v>
      </c>
      <c r="AH72" s="36">
        <v>48</v>
      </c>
      <c r="AI72" s="36">
        <v>48</v>
      </c>
      <c r="AJ72" s="36">
        <v>48</v>
      </c>
      <c r="AK72" s="36">
        <v>48</v>
      </c>
      <c r="AL72" s="36">
        <v>16</v>
      </c>
      <c r="AM72" s="36">
        <v>16</v>
      </c>
      <c r="AN72" s="36">
        <v>16</v>
      </c>
      <c r="AO72" s="36">
        <v>16</v>
      </c>
    </row>
    <row r="73" spans="1:93" s="239" customFormat="1" ht="51.75" customHeight="1" x14ac:dyDescent="0.25">
      <c r="A73" s="280">
        <v>9</v>
      </c>
      <c r="B73" s="281" t="s">
        <v>399</v>
      </c>
      <c r="C73" s="177"/>
      <c r="D73" s="190"/>
      <c r="E73" s="190"/>
      <c r="F73" s="190"/>
      <c r="G73" s="190"/>
      <c r="H73" s="190"/>
      <c r="I73" s="199"/>
      <c r="J73" s="286"/>
      <c r="K73" s="199"/>
      <c r="L73" s="199"/>
      <c r="M73" s="190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</row>
    <row r="74" spans="1:93" ht="54.75" customHeight="1" x14ac:dyDescent="0.25">
      <c r="A74" s="190"/>
      <c r="B74" s="285" t="s">
        <v>400</v>
      </c>
      <c r="C74" s="186" t="s">
        <v>194</v>
      </c>
      <c r="D74" s="190">
        <v>6</v>
      </c>
      <c r="E74" s="190">
        <v>7</v>
      </c>
      <c r="F74" s="190">
        <v>7</v>
      </c>
      <c r="G74" s="190">
        <v>7</v>
      </c>
      <c r="H74" s="190">
        <v>7</v>
      </c>
      <c r="I74" s="199">
        <v>116.66666666666667</v>
      </c>
      <c r="J74" s="286">
        <v>99.999999999999986</v>
      </c>
      <c r="K74" s="199">
        <v>99.999999999999986</v>
      </c>
      <c r="L74" s="199">
        <f t="shared" si="3"/>
        <v>99.999999999999986</v>
      </c>
      <c r="M74" s="190"/>
      <c r="N74" s="36">
        <v>1</v>
      </c>
      <c r="O74" s="36">
        <v>1</v>
      </c>
      <c r="P74" s="36">
        <v>1</v>
      </c>
      <c r="Q74" s="36">
        <v>1</v>
      </c>
      <c r="R74" s="36">
        <v>1</v>
      </c>
      <c r="S74" s="36">
        <v>1</v>
      </c>
      <c r="T74" s="36">
        <v>1</v>
      </c>
      <c r="U74" s="36">
        <v>1</v>
      </c>
      <c r="V74" s="36">
        <v>1</v>
      </c>
      <c r="W74" s="36">
        <v>1</v>
      </c>
      <c r="X74" s="36">
        <v>1</v>
      </c>
      <c r="Y74" s="36">
        <v>1</v>
      </c>
      <c r="Z74" s="36">
        <v>1</v>
      </c>
      <c r="AA74" s="36">
        <v>1</v>
      </c>
      <c r="AB74" s="36">
        <v>1</v>
      </c>
      <c r="AC74" s="36">
        <v>1</v>
      </c>
      <c r="AD74" s="36">
        <v>1</v>
      </c>
      <c r="AE74" s="36">
        <v>1</v>
      </c>
      <c r="AF74" s="36">
        <v>1</v>
      </c>
      <c r="AG74" s="36">
        <v>1</v>
      </c>
      <c r="AH74" s="36">
        <v>1</v>
      </c>
      <c r="AI74" s="36">
        <v>1</v>
      </c>
      <c r="AJ74" s="36">
        <v>1</v>
      </c>
      <c r="AK74" s="36">
        <v>1</v>
      </c>
      <c r="AL74" s="36">
        <v>1</v>
      </c>
      <c r="AM74" s="36">
        <v>1</v>
      </c>
      <c r="AN74" s="36">
        <v>1</v>
      </c>
      <c r="AO74" s="36">
        <v>1</v>
      </c>
    </row>
    <row r="75" spans="1:93" ht="54.75" customHeight="1" x14ac:dyDescent="0.25">
      <c r="A75" s="190"/>
      <c r="B75" s="285" t="s">
        <v>401</v>
      </c>
      <c r="C75" s="186" t="s">
        <v>28</v>
      </c>
      <c r="D75" s="190">
        <v>85.714285714286007</v>
      </c>
      <c r="E75" s="190">
        <v>100</v>
      </c>
      <c r="F75" s="190">
        <v>100</v>
      </c>
      <c r="G75" s="190">
        <v>100</v>
      </c>
      <c r="H75" s="190">
        <v>100</v>
      </c>
      <c r="I75" s="199">
        <v>116.66666666666626</v>
      </c>
      <c r="J75" s="286">
        <f t="shared" ref="J75:J76" si="8">F75/E75%</f>
        <v>100</v>
      </c>
      <c r="K75" s="304">
        <f t="shared" ref="K75:K76" si="9">G75/E75%</f>
        <v>100</v>
      </c>
      <c r="L75" s="304">
        <f t="shared" si="3"/>
        <v>100</v>
      </c>
      <c r="M75" s="186"/>
      <c r="N75" s="36">
        <v>100</v>
      </c>
      <c r="O75" s="36">
        <v>100</v>
      </c>
      <c r="P75" s="36">
        <v>100</v>
      </c>
      <c r="Q75" s="36">
        <v>100</v>
      </c>
      <c r="R75" s="36">
        <v>100</v>
      </c>
      <c r="S75" s="36">
        <v>100</v>
      </c>
      <c r="T75" s="36">
        <v>100</v>
      </c>
      <c r="U75" s="36">
        <v>100</v>
      </c>
      <c r="V75" s="36">
        <v>100</v>
      </c>
      <c r="W75" s="36">
        <v>100</v>
      </c>
      <c r="X75" s="36">
        <v>100</v>
      </c>
      <c r="Y75" s="36">
        <v>100</v>
      </c>
      <c r="Z75" s="36">
        <v>100</v>
      </c>
      <c r="AA75" s="36">
        <v>100</v>
      </c>
      <c r="AB75" s="36">
        <v>100</v>
      </c>
      <c r="AC75" s="36">
        <v>100</v>
      </c>
      <c r="AD75" s="36">
        <v>100</v>
      </c>
      <c r="AE75" s="36">
        <v>100</v>
      </c>
      <c r="AF75" s="36">
        <v>100</v>
      </c>
      <c r="AG75" s="36">
        <v>100</v>
      </c>
      <c r="AH75" s="36">
        <v>100</v>
      </c>
      <c r="AI75" s="36">
        <v>100</v>
      </c>
      <c r="AJ75" s="36">
        <v>100</v>
      </c>
      <c r="AK75" s="36">
        <v>100</v>
      </c>
      <c r="AL75" s="36">
        <v>100</v>
      </c>
      <c r="AM75" s="36">
        <v>100</v>
      </c>
      <c r="AN75" s="36">
        <v>100</v>
      </c>
      <c r="AO75" s="36">
        <v>100</v>
      </c>
    </row>
    <row r="76" spans="1:93" ht="54.75" customHeight="1" x14ac:dyDescent="0.25">
      <c r="A76" s="190"/>
      <c r="B76" s="285" t="s">
        <v>402</v>
      </c>
      <c r="C76" s="186" t="s">
        <v>28</v>
      </c>
      <c r="D76" s="190">
        <v>100</v>
      </c>
      <c r="E76" s="190">
        <v>100</v>
      </c>
      <c r="F76" s="190">
        <v>100</v>
      </c>
      <c r="G76" s="190">
        <v>100</v>
      </c>
      <c r="H76" s="190">
        <v>100</v>
      </c>
      <c r="I76" s="199">
        <v>100</v>
      </c>
      <c r="J76" s="286">
        <f t="shared" si="8"/>
        <v>100</v>
      </c>
      <c r="K76" s="304">
        <f t="shared" si="9"/>
        <v>100</v>
      </c>
      <c r="L76" s="304">
        <f t="shared" si="3"/>
        <v>100</v>
      </c>
      <c r="M76" s="186"/>
      <c r="N76" s="36">
        <v>100</v>
      </c>
      <c r="O76" s="36">
        <v>100</v>
      </c>
      <c r="P76" s="36">
        <v>100</v>
      </c>
      <c r="Q76" s="36">
        <v>100</v>
      </c>
      <c r="R76" s="36">
        <v>100</v>
      </c>
      <c r="S76" s="36">
        <v>100</v>
      </c>
      <c r="T76" s="36">
        <v>100</v>
      </c>
      <c r="U76" s="36">
        <v>100</v>
      </c>
      <c r="V76" s="36">
        <v>100</v>
      </c>
      <c r="W76" s="36">
        <v>100</v>
      </c>
      <c r="X76" s="36">
        <v>100</v>
      </c>
      <c r="Y76" s="36">
        <v>100</v>
      </c>
      <c r="Z76" s="36">
        <v>100</v>
      </c>
      <c r="AA76" s="36">
        <v>100</v>
      </c>
      <c r="AB76" s="36">
        <v>100</v>
      </c>
      <c r="AC76" s="36">
        <v>100</v>
      </c>
      <c r="AD76" s="36">
        <v>100</v>
      </c>
      <c r="AE76" s="36">
        <v>100</v>
      </c>
      <c r="AF76" s="36">
        <v>100</v>
      </c>
      <c r="AG76" s="36">
        <v>100</v>
      </c>
      <c r="AH76" s="36">
        <v>100</v>
      </c>
      <c r="AI76" s="36">
        <v>100</v>
      </c>
      <c r="AJ76" s="36">
        <v>100</v>
      </c>
      <c r="AK76" s="36">
        <v>100</v>
      </c>
      <c r="AL76" s="36">
        <v>100</v>
      </c>
      <c r="AM76" s="36">
        <v>100</v>
      </c>
      <c r="AN76" s="36">
        <v>100</v>
      </c>
      <c r="AO76" s="36">
        <v>100</v>
      </c>
    </row>
    <row r="77" spans="1:93" ht="35.25" customHeight="1" x14ac:dyDescent="0.25">
      <c r="A77" s="190"/>
      <c r="B77" s="288" t="s">
        <v>403</v>
      </c>
      <c r="C77" s="186" t="s">
        <v>404</v>
      </c>
      <c r="D77" s="190"/>
      <c r="E77" s="190"/>
      <c r="F77" s="190">
        <v>0</v>
      </c>
      <c r="G77" s="190">
        <v>0</v>
      </c>
      <c r="H77" s="190">
        <v>0</v>
      </c>
      <c r="I77" s="199"/>
      <c r="J77" s="286"/>
      <c r="K77" s="199"/>
      <c r="L77" s="199"/>
      <c r="M77" s="190"/>
      <c r="N77" s="36">
        <v>0</v>
      </c>
      <c r="O77" s="36"/>
      <c r="P77" s="36"/>
      <c r="Q77" s="36"/>
      <c r="R77" s="36">
        <v>0</v>
      </c>
      <c r="S77" s="36"/>
      <c r="T77" s="36"/>
      <c r="U77" s="36"/>
      <c r="V77" s="36">
        <v>0</v>
      </c>
      <c r="W77" s="36"/>
      <c r="X77" s="36"/>
      <c r="Y77" s="36"/>
      <c r="Z77" s="36">
        <v>0</v>
      </c>
      <c r="AA77" s="36"/>
      <c r="AB77" s="36"/>
      <c r="AC77" s="36"/>
      <c r="AD77" s="36">
        <v>0</v>
      </c>
      <c r="AE77" s="36"/>
      <c r="AF77" s="36"/>
      <c r="AG77" s="36"/>
      <c r="AH77" s="36">
        <v>0</v>
      </c>
      <c r="AI77" s="36"/>
      <c r="AJ77" s="36"/>
      <c r="AK77" s="36"/>
      <c r="AL77" s="36">
        <v>0</v>
      </c>
      <c r="AM77" s="36"/>
      <c r="AN77" s="36"/>
      <c r="AO77" s="36"/>
    </row>
    <row r="78" spans="1:93" ht="35.25" customHeight="1" x14ac:dyDescent="0.25">
      <c r="A78" s="190"/>
      <c r="B78" s="288" t="s">
        <v>405</v>
      </c>
      <c r="C78" s="186" t="s">
        <v>404</v>
      </c>
      <c r="D78" s="190"/>
      <c r="E78" s="190"/>
      <c r="F78" s="190">
        <v>0</v>
      </c>
      <c r="G78" s="190">
        <v>0</v>
      </c>
      <c r="H78" s="190">
        <v>0</v>
      </c>
      <c r="I78" s="199"/>
      <c r="J78" s="286"/>
      <c r="K78" s="199"/>
      <c r="L78" s="199"/>
      <c r="M78" s="190"/>
      <c r="N78" s="36">
        <v>0</v>
      </c>
      <c r="O78" s="36"/>
      <c r="P78" s="36"/>
      <c r="Q78" s="36"/>
      <c r="R78" s="36">
        <v>0</v>
      </c>
      <c r="S78" s="36"/>
      <c r="T78" s="36"/>
      <c r="U78" s="36"/>
      <c r="V78" s="36">
        <v>0</v>
      </c>
      <c r="W78" s="36"/>
      <c r="X78" s="36"/>
      <c r="Y78" s="36"/>
      <c r="Z78" s="36">
        <v>0</v>
      </c>
      <c r="AA78" s="36"/>
      <c r="AB78" s="36"/>
      <c r="AC78" s="36"/>
      <c r="AD78" s="36">
        <v>0</v>
      </c>
      <c r="AE78" s="36"/>
      <c r="AF78" s="36"/>
      <c r="AG78" s="36"/>
      <c r="AH78" s="36">
        <v>0</v>
      </c>
      <c r="AI78" s="36"/>
      <c r="AJ78" s="36"/>
      <c r="AK78" s="36"/>
      <c r="AL78" s="36">
        <v>0</v>
      </c>
      <c r="AM78" s="36"/>
      <c r="AN78" s="36"/>
      <c r="AO78" s="36"/>
    </row>
    <row r="79" spans="1:93" ht="40.5" customHeight="1" x14ac:dyDescent="0.25">
      <c r="A79" s="190"/>
      <c r="B79" s="285" t="s">
        <v>406</v>
      </c>
      <c r="C79" s="186" t="s">
        <v>404</v>
      </c>
      <c r="D79" s="190">
        <v>1</v>
      </c>
      <c r="E79" s="190">
        <v>2</v>
      </c>
      <c r="F79" s="190">
        <v>0</v>
      </c>
      <c r="G79" s="190">
        <v>0</v>
      </c>
      <c r="H79" s="190">
        <v>0</v>
      </c>
      <c r="I79" s="199">
        <v>0</v>
      </c>
      <c r="J79" s="286">
        <v>0</v>
      </c>
      <c r="K79" s="199">
        <v>0</v>
      </c>
      <c r="L79" s="199"/>
      <c r="M79" s="190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</row>
    <row r="80" spans="1:93" ht="40.5" customHeight="1" x14ac:dyDescent="0.25">
      <c r="A80" s="190"/>
      <c r="B80" s="288" t="s">
        <v>407</v>
      </c>
      <c r="C80" s="186" t="s">
        <v>404</v>
      </c>
      <c r="D80" s="190">
        <v>2</v>
      </c>
      <c r="E80" s="190">
        <v>2</v>
      </c>
      <c r="F80" s="190">
        <v>0</v>
      </c>
      <c r="G80" s="190">
        <v>0</v>
      </c>
      <c r="H80" s="190">
        <v>0</v>
      </c>
      <c r="I80" s="199">
        <v>0</v>
      </c>
      <c r="J80" s="286">
        <v>0</v>
      </c>
      <c r="K80" s="199">
        <v>0</v>
      </c>
      <c r="L80" s="199"/>
      <c r="M80" s="190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1:41" ht="40.5" customHeight="1" x14ac:dyDescent="0.25">
      <c r="A81" s="190"/>
      <c r="B81" s="288" t="s">
        <v>408</v>
      </c>
      <c r="C81" s="186" t="s">
        <v>404</v>
      </c>
      <c r="D81" s="190">
        <v>0</v>
      </c>
      <c r="E81" s="190"/>
      <c r="F81" s="190">
        <v>0</v>
      </c>
      <c r="G81" s="190">
        <v>0</v>
      </c>
      <c r="H81" s="190">
        <v>0</v>
      </c>
      <c r="I81" s="199"/>
      <c r="J81" s="286"/>
      <c r="K81" s="199"/>
      <c r="L81" s="199"/>
      <c r="M81" s="190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1:41" ht="40.5" customHeight="1" x14ac:dyDescent="0.25">
      <c r="A82" s="190"/>
      <c r="B82" s="285" t="s">
        <v>409</v>
      </c>
      <c r="C82" s="186" t="s">
        <v>404</v>
      </c>
      <c r="D82" s="190">
        <v>2</v>
      </c>
      <c r="E82" s="190">
        <v>1</v>
      </c>
      <c r="F82" s="190">
        <v>0</v>
      </c>
      <c r="G82" s="190">
        <v>0</v>
      </c>
      <c r="H82" s="190">
        <v>0</v>
      </c>
      <c r="I82" s="190">
        <v>0</v>
      </c>
      <c r="J82" s="282">
        <v>0</v>
      </c>
      <c r="K82" s="190">
        <v>0</v>
      </c>
      <c r="L82" s="190"/>
      <c r="M82" s="19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</row>
  </sheetData>
  <mergeCells count="26">
    <mergeCell ref="A1:B1"/>
    <mergeCell ref="A2:M2"/>
    <mergeCell ref="A3:AO3"/>
    <mergeCell ref="A5:A7"/>
    <mergeCell ref="B5:B7"/>
    <mergeCell ref="C5:C7"/>
    <mergeCell ref="D5:D7"/>
    <mergeCell ref="E5:G5"/>
    <mergeCell ref="H5:H7"/>
    <mergeCell ref="I5:L5"/>
    <mergeCell ref="AL6:AO6"/>
    <mergeCell ref="M5:M7"/>
    <mergeCell ref="N5:AO5"/>
    <mergeCell ref="E6:E7"/>
    <mergeCell ref="F6:F7"/>
    <mergeCell ref="G6:G7"/>
    <mergeCell ref="I6:I7"/>
    <mergeCell ref="J6:J7"/>
    <mergeCell ref="K6:K7"/>
    <mergeCell ref="L6:L7"/>
    <mergeCell ref="N6:Q6"/>
    <mergeCell ref="R6:U6"/>
    <mergeCell ref="V6:Y6"/>
    <mergeCell ref="Z6:AC6"/>
    <mergeCell ref="AD6:AG6"/>
    <mergeCell ref="AH6:AK6"/>
  </mergeCells>
  <printOptions horizontalCentered="1"/>
  <pageMargins left="0" right="0" top="0.31496062992125984" bottom="0.31496062992125984" header="0.51181102362204722" footer="0.19685039370078741"/>
  <pageSetup paperSize="9" scale="50" orientation="portrait" verticalDpi="300" r:id="rId1"/>
  <headerFooter>
    <oddFooter>&amp;CPage 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X278"/>
  <sheetViews>
    <sheetView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5" sqref="C5:C6"/>
    </sheetView>
  </sheetViews>
  <sheetFormatPr defaultColWidth="9" defaultRowHeight="18.75" x14ac:dyDescent="0.3"/>
  <cols>
    <col min="1" max="1" width="6.85546875" style="173" customWidth="1"/>
    <col min="2" max="2" width="54" style="173" customWidth="1"/>
    <col min="3" max="3" width="10.85546875" style="173" customWidth="1"/>
    <col min="4" max="4" width="11.5703125" style="173" hidden="1" customWidth="1"/>
    <col min="5" max="7" width="13" style="173" customWidth="1"/>
    <col min="8" max="8" width="13.28515625" style="173" customWidth="1"/>
    <col min="9" max="9" width="13" style="173" hidden="1" customWidth="1"/>
    <col min="10" max="12" width="13" style="173" customWidth="1"/>
    <col min="13" max="13" width="12.28515625" style="173" customWidth="1"/>
    <col min="14" max="14" width="9.140625" style="173" hidden="1" customWidth="1"/>
    <col min="15" max="17" width="10.28515625" style="173" hidden="1" customWidth="1"/>
    <col min="18" max="24" width="10.28515625" style="173" customWidth="1"/>
    <col min="25" max="16384" width="9" style="16"/>
  </cols>
  <sheetData>
    <row r="1" spans="1:14" ht="18" customHeight="1" x14ac:dyDescent="0.3">
      <c r="A1" s="504" t="s">
        <v>410</v>
      </c>
      <c r="B1" s="504"/>
    </row>
    <row r="2" spans="1:14" ht="18.75" customHeight="1" x14ac:dyDescent="0.3">
      <c r="A2" s="505" t="s">
        <v>411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</row>
    <row r="3" spans="1:14" ht="29.25" customHeight="1" x14ac:dyDescent="0.3">
      <c r="A3" s="506" t="s">
        <v>2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</row>
    <row r="4" spans="1:14" ht="18.75" customHeight="1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4" ht="40.5" customHeight="1" x14ac:dyDescent="0.3">
      <c r="A5" s="516" t="s">
        <v>3</v>
      </c>
      <c r="B5" s="516" t="s">
        <v>4</v>
      </c>
      <c r="C5" s="502" t="s">
        <v>412</v>
      </c>
      <c r="D5" s="502" t="s">
        <v>56</v>
      </c>
      <c r="E5" s="501" t="s">
        <v>7</v>
      </c>
      <c r="F5" s="501"/>
      <c r="G5" s="501"/>
      <c r="H5" s="502" t="s">
        <v>8</v>
      </c>
      <c r="I5" s="508" t="s">
        <v>9</v>
      </c>
      <c r="J5" s="509"/>
      <c r="K5" s="509"/>
      <c r="L5" s="510"/>
      <c r="M5" s="502" t="s">
        <v>57</v>
      </c>
    </row>
    <row r="6" spans="1:14" ht="127.5" customHeight="1" x14ac:dyDescent="0.3">
      <c r="A6" s="516"/>
      <c r="B6" s="516"/>
      <c r="C6" s="502"/>
      <c r="D6" s="502"/>
      <c r="E6" s="241" t="s">
        <v>11</v>
      </c>
      <c r="F6" s="241" t="s">
        <v>12</v>
      </c>
      <c r="G6" s="241" t="s">
        <v>13</v>
      </c>
      <c r="H6" s="502"/>
      <c r="I6" s="241" t="s">
        <v>285</v>
      </c>
      <c r="J6" s="241" t="s">
        <v>59</v>
      </c>
      <c r="K6" s="241" t="s">
        <v>60</v>
      </c>
      <c r="L6" s="241" t="s">
        <v>61</v>
      </c>
      <c r="M6" s="502"/>
    </row>
    <row r="7" spans="1:14" ht="59.25" customHeight="1" x14ac:dyDescent="0.3">
      <c r="A7" s="185">
        <v>1</v>
      </c>
      <c r="B7" s="194" t="s">
        <v>413</v>
      </c>
      <c r="C7" s="185" t="s">
        <v>28</v>
      </c>
      <c r="D7" s="195">
        <v>100</v>
      </c>
      <c r="E7" s="195">
        <v>100</v>
      </c>
      <c r="F7" s="195">
        <v>100</v>
      </c>
      <c r="G7" s="195">
        <v>100</v>
      </c>
      <c r="H7" s="195">
        <v>100</v>
      </c>
      <c r="I7" s="187">
        <v>100</v>
      </c>
      <c r="J7" s="187">
        <f>F7/E7%</f>
        <v>100</v>
      </c>
      <c r="K7" s="187">
        <f>G7/E7%</f>
        <v>100</v>
      </c>
      <c r="L7" s="193">
        <f>H7/G7%</f>
        <v>100</v>
      </c>
      <c r="M7" s="254"/>
    </row>
    <row r="8" spans="1:14" ht="60" customHeight="1" x14ac:dyDescent="0.3">
      <c r="A8" s="185"/>
      <c r="B8" s="194" t="s">
        <v>414</v>
      </c>
      <c r="C8" s="185" t="s">
        <v>28</v>
      </c>
      <c r="D8" s="195">
        <v>100</v>
      </c>
      <c r="E8" s="195">
        <v>100</v>
      </c>
      <c r="F8" s="195">
        <v>100</v>
      </c>
      <c r="G8" s="195">
        <v>100</v>
      </c>
      <c r="H8" s="195">
        <v>100</v>
      </c>
      <c r="I8" s="187">
        <v>100</v>
      </c>
      <c r="J8" s="187">
        <f>F8/E8%</f>
        <v>100</v>
      </c>
      <c r="K8" s="187">
        <f>G8/E8%</f>
        <v>100</v>
      </c>
      <c r="L8" s="193">
        <f>H8/G8%</f>
        <v>100</v>
      </c>
      <c r="M8" s="254"/>
    </row>
    <row r="9" spans="1:14" ht="51.75" customHeight="1" x14ac:dyDescent="0.3">
      <c r="A9" s="185">
        <v>2</v>
      </c>
      <c r="B9" s="194" t="s">
        <v>415</v>
      </c>
      <c r="C9" s="185" t="s">
        <v>339</v>
      </c>
      <c r="D9" s="199">
        <v>12863</v>
      </c>
      <c r="E9" s="199">
        <v>13019</v>
      </c>
      <c r="F9" s="199">
        <v>12968</v>
      </c>
      <c r="G9" s="199">
        <v>13019</v>
      </c>
      <c r="H9" s="199">
        <v>13200</v>
      </c>
      <c r="I9" s="187">
        <v>100.816294799036</v>
      </c>
      <c r="J9" s="187">
        <v>99.608264843689994</v>
      </c>
      <c r="K9" s="187">
        <v>100</v>
      </c>
      <c r="L9" s="187">
        <f t="shared" ref="L9:L13" si="0">H9/G9%</f>
        <v>101.39027575082572</v>
      </c>
      <c r="M9" s="200"/>
    </row>
    <row r="10" spans="1:14" ht="51.75" customHeight="1" x14ac:dyDescent="0.3">
      <c r="A10" s="185"/>
      <c r="B10" s="184" t="s">
        <v>416</v>
      </c>
      <c r="C10" s="185" t="s">
        <v>28</v>
      </c>
      <c r="D10" s="195">
        <v>100</v>
      </c>
      <c r="E10" s="195">
        <v>100</v>
      </c>
      <c r="F10" s="195">
        <v>100</v>
      </c>
      <c r="G10" s="195">
        <v>100</v>
      </c>
      <c r="H10" s="322">
        <v>100</v>
      </c>
      <c r="I10" s="248">
        <v>100</v>
      </c>
      <c r="J10" s="187">
        <f>F10/E10%</f>
        <v>100</v>
      </c>
      <c r="K10" s="187">
        <f>G10/E10%</f>
        <v>100</v>
      </c>
      <c r="L10" s="193">
        <f>H10/G10%</f>
        <v>100</v>
      </c>
      <c r="M10" s="200"/>
    </row>
    <row r="11" spans="1:14" ht="51.75" customHeight="1" x14ac:dyDescent="0.3">
      <c r="A11" s="185">
        <v>3</v>
      </c>
      <c r="B11" s="194" t="s">
        <v>417</v>
      </c>
      <c r="C11" s="185" t="s">
        <v>36</v>
      </c>
      <c r="D11" s="323">
        <v>43596</v>
      </c>
      <c r="E11" s="199">
        <v>46608</v>
      </c>
      <c r="F11" s="199">
        <v>43596</v>
      </c>
      <c r="G11" s="199">
        <v>43596</v>
      </c>
      <c r="H11" s="296">
        <v>47065</v>
      </c>
      <c r="I11" s="187">
        <v>100</v>
      </c>
      <c r="J11" s="187">
        <v>93.537590113285276</v>
      </c>
      <c r="K11" s="187">
        <v>93.537590113285276</v>
      </c>
      <c r="L11" s="187">
        <f t="shared" si="0"/>
        <v>107.95715203229655</v>
      </c>
      <c r="M11" s="198"/>
      <c r="N11" s="16"/>
    </row>
    <row r="12" spans="1:14" ht="51.75" customHeight="1" x14ac:dyDescent="0.3">
      <c r="A12" s="185"/>
      <c r="B12" s="324" t="s">
        <v>418</v>
      </c>
      <c r="C12" s="185" t="s">
        <v>28</v>
      </c>
      <c r="D12" s="195">
        <v>100</v>
      </c>
      <c r="E12" s="195">
        <v>100</v>
      </c>
      <c r="F12" s="248">
        <v>100</v>
      </c>
      <c r="G12" s="248">
        <v>100</v>
      </c>
      <c r="H12" s="325">
        <v>100</v>
      </c>
      <c r="I12" s="248">
        <v>100</v>
      </c>
      <c r="J12" s="187">
        <f t="shared" ref="J12:J13" si="1">F12/E12%</f>
        <v>100</v>
      </c>
      <c r="K12" s="187">
        <f t="shared" ref="K12:K13" si="2">G12/E12%</f>
        <v>100</v>
      </c>
      <c r="L12" s="193">
        <f t="shared" si="0"/>
        <v>100</v>
      </c>
      <c r="M12" s="321"/>
      <c r="N12" s="326" t="s">
        <v>419</v>
      </c>
    </row>
    <row r="13" spans="1:14" ht="51.75" customHeight="1" x14ac:dyDescent="0.3">
      <c r="A13" s="185"/>
      <c r="B13" s="324" t="s">
        <v>420</v>
      </c>
      <c r="C13" s="185" t="s">
        <v>28</v>
      </c>
      <c r="D13" s="195">
        <v>85</v>
      </c>
      <c r="E13" s="195">
        <v>85</v>
      </c>
      <c r="F13" s="187">
        <v>70.785254773818025</v>
      </c>
      <c r="G13" s="187">
        <v>70.785254773818025</v>
      </c>
      <c r="H13" s="322">
        <v>85</v>
      </c>
      <c r="I13" s="187">
        <v>83.276770322138859</v>
      </c>
      <c r="J13" s="187">
        <f t="shared" si="1"/>
        <v>83.276770322138859</v>
      </c>
      <c r="K13" s="187">
        <f t="shared" si="2"/>
        <v>83.276770322138859</v>
      </c>
      <c r="L13" s="193">
        <f t="shared" si="0"/>
        <v>120.08150605885749</v>
      </c>
      <c r="M13" s="200"/>
      <c r="N13" s="326" t="s">
        <v>700</v>
      </c>
    </row>
    <row r="14" spans="1:14" ht="58.5" customHeight="1" x14ac:dyDescent="0.3">
      <c r="A14" s="185">
        <v>4</v>
      </c>
      <c r="B14" s="194" t="s">
        <v>421</v>
      </c>
      <c r="C14" s="185"/>
      <c r="D14" s="185"/>
      <c r="E14" s="254"/>
      <c r="F14" s="254"/>
      <c r="G14" s="254"/>
      <c r="H14" s="327"/>
      <c r="I14" s="328"/>
      <c r="J14" s="329"/>
      <c r="K14" s="330"/>
      <c r="L14" s="330"/>
      <c r="M14" s="254"/>
    </row>
    <row r="15" spans="1:14" ht="51" customHeight="1" x14ac:dyDescent="0.3">
      <c r="A15" s="185"/>
      <c r="B15" s="194" t="s">
        <v>422</v>
      </c>
      <c r="C15" s="185" t="s">
        <v>423</v>
      </c>
      <c r="D15" s="195">
        <v>37</v>
      </c>
      <c r="E15" s="195">
        <v>120</v>
      </c>
      <c r="F15" s="195">
        <v>35</v>
      </c>
      <c r="G15" s="195">
        <v>120</v>
      </c>
      <c r="H15" s="195">
        <v>100</v>
      </c>
      <c r="I15" s="187">
        <v>94.594594594594597</v>
      </c>
      <c r="J15" s="187">
        <v>29.166666666666668</v>
      </c>
      <c r="K15" s="248">
        <v>100</v>
      </c>
      <c r="L15" s="187">
        <f t="shared" ref="L15:L21" si="3">H15/G15%</f>
        <v>83.333333333333343</v>
      </c>
      <c r="M15" s="254"/>
    </row>
    <row r="16" spans="1:14" ht="43.5" customHeight="1" x14ac:dyDescent="0.3">
      <c r="A16" s="185"/>
      <c r="B16" s="184" t="s">
        <v>424</v>
      </c>
      <c r="C16" s="185" t="s">
        <v>423</v>
      </c>
      <c r="D16" s="195">
        <v>37</v>
      </c>
      <c r="E16" s="195">
        <v>120</v>
      </c>
      <c r="F16" s="195">
        <v>35</v>
      </c>
      <c r="G16" s="195">
        <v>120</v>
      </c>
      <c r="H16" s="195">
        <v>100</v>
      </c>
      <c r="I16" s="187">
        <v>94.594594594594597</v>
      </c>
      <c r="J16" s="187">
        <v>29.166666666666668</v>
      </c>
      <c r="K16" s="248">
        <v>100</v>
      </c>
      <c r="L16" s="187">
        <f t="shared" si="3"/>
        <v>83.333333333333343</v>
      </c>
      <c r="M16" s="254"/>
    </row>
    <row r="17" spans="1:13" ht="39.75" customHeight="1" x14ac:dyDescent="0.3">
      <c r="A17" s="185"/>
      <c r="B17" s="184" t="s">
        <v>425</v>
      </c>
      <c r="C17" s="185" t="s">
        <v>423</v>
      </c>
      <c r="D17" s="195">
        <v>37</v>
      </c>
      <c r="E17" s="195">
        <v>120</v>
      </c>
      <c r="F17" s="195">
        <v>35</v>
      </c>
      <c r="G17" s="195">
        <v>120</v>
      </c>
      <c r="H17" s="195">
        <v>100</v>
      </c>
      <c r="I17" s="187">
        <v>94.594594594594597</v>
      </c>
      <c r="J17" s="187">
        <v>29.166666666666668</v>
      </c>
      <c r="K17" s="248">
        <v>100</v>
      </c>
      <c r="L17" s="187">
        <f t="shared" si="3"/>
        <v>83.333333333333343</v>
      </c>
      <c r="M17" s="254"/>
    </row>
    <row r="18" spans="1:13" ht="33" hidden="1" customHeight="1" x14ac:dyDescent="0.3">
      <c r="A18" s="185"/>
      <c r="B18" s="184" t="s">
        <v>426</v>
      </c>
      <c r="C18" s="185" t="s">
        <v>423</v>
      </c>
      <c r="D18" s="195"/>
      <c r="E18" s="254"/>
      <c r="F18" s="254"/>
      <c r="G18" s="254"/>
      <c r="H18" s="254"/>
      <c r="I18" s="328"/>
      <c r="J18" s="329"/>
      <c r="K18" s="330"/>
      <c r="L18" s="187"/>
      <c r="M18" s="254"/>
    </row>
    <row r="19" spans="1:13" ht="33" hidden="1" customHeight="1" x14ac:dyDescent="0.3">
      <c r="A19" s="185"/>
      <c r="B19" s="184" t="s">
        <v>427</v>
      </c>
      <c r="C19" s="185" t="s">
        <v>423</v>
      </c>
      <c r="D19" s="195"/>
      <c r="E19" s="254"/>
      <c r="F19" s="254"/>
      <c r="G19" s="254"/>
      <c r="H19" s="254"/>
      <c r="I19" s="328"/>
      <c r="J19" s="329"/>
      <c r="K19" s="330"/>
      <c r="L19" s="187"/>
      <c r="M19" s="254"/>
    </row>
    <row r="20" spans="1:13" ht="59.25" customHeight="1" x14ac:dyDescent="0.3">
      <c r="A20" s="185">
        <v>5</v>
      </c>
      <c r="B20" s="194" t="s">
        <v>428</v>
      </c>
      <c r="C20" s="185" t="s">
        <v>28</v>
      </c>
      <c r="D20" s="195">
        <v>96.2</v>
      </c>
      <c r="E20" s="254">
        <v>97</v>
      </c>
      <c r="F20" s="254">
        <v>96.2</v>
      </c>
      <c r="G20" s="254">
        <v>96.4</v>
      </c>
      <c r="H20" s="254">
        <v>96.5</v>
      </c>
      <c r="I20" s="187">
        <v>100</v>
      </c>
      <c r="J20" s="187">
        <f t="shared" ref="J20:J21" si="4">F20/E20%</f>
        <v>99.175257731958766</v>
      </c>
      <c r="K20" s="187">
        <f t="shared" ref="K20:K21" si="5">G20/E20%</f>
        <v>99.381443298969074</v>
      </c>
      <c r="L20" s="193">
        <f t="shared" si="3"/>
        <v>100.10373443983401</v>
      </c>
      <c r="M20" s="254"/>
    </row>
    <row r="21" spans="1:13" ht="45.75" customHeight="1" x14ac:dyDescent="0.3">
      <c r="A21" s="185"/>
      <c r="B21" s="184" t="s">
        <v>429</v>
      </c>
      <c r="C21" s="185" t="s">
        <v>28</v>
      </c>
      <c r="D21" s="195">
        <v>96.2</v>
      </c>
      <c r="E21" s="254">
        <v>97</v>
      </c>
      <c r="F21" s="254">
        <v>96.2</v>
      </c>
      <c r="G21" s="254">
        <v>96.4</v>
      </c>
      <c r="H21" s="254">
        <v>96.5</v>
      </c>
      <c r="I21" s="187">
        <v>100</v>
      </c>
      <c r="J21" s="187">
        <f t="shared" si="4"/>
        <v>99.175257731958766</v>
      </c>
      <c r="K21" s="187">
        <f t="shared" si="5"/>
        <v>99.381443298969074</v>
      </c>
      <c r="L21" s="193">
        <f t="shared" si="3"/>
        <v>100.10373443983401</v>
      </c>
      <c r="M21" s="254"/>
    </row>
    <row r="22" spans="1:13" ht="33.75" hidden="1" customHeight="1" x14ac:dyDescent="0.3">
      <c r="A22" s="272"/>
      <c r="B22" s="273" t="s">
        <v>430</v>
      </c>
      <c r="C22" s="272" t="s">
        <v>28</v>
      </c>
      <c r="D22" s="272"/>
      <c r="E22" s="331"/>
      <c r="F22" s="331"/>
      <c r="G22" s="331"/>
      <c r="H22" s="331"/>
      <c r="I22" s="332"/>
      <c r="J22" s="332"/>
      <c r="K22" s="332"/>
      <c r="L22" s="332"/>
      <c r="M22" s="331"/>
    </row>
    <row r="278" spans="5:5" ht="24.75" customHeight="1" x14ac:dyDescent="0.5">
      <c r="E278" s="333" t="s">
        <v>431</v>
      </c>
    </row>
  </sheetData>
  <mergeCells count="11">
    <mergeCell ref="M5:M6"/>
    <mergeCell ref="A1:B1"/>
    <mergeCell ref="A2:M2"/>
    <mergeCell ref="A3:M3"/>
    <mergeCell ref="A5:A6"/>
    <mergeCell ref="B5:B6"/>
    <mergeCell ref="C5:C6"/>
    <mergeCell ref="D5:D6"/>
    <mergeCell ref="E5:G5"/>
    <mergeCell ref="H5:H6"/>
    <mergeCell ref="I5:L5"/>
  </mergeCells>
  <printOptions horizontalCentered="1"/>
  <pageMargins left="0" right="0" top="0.27569444444444402" bottom="0.23611111111111099" header="0.511811023622047" footer="0.196527777777778"/>
  <pageSetup paperSize="9" scale="55" orientation="portrait" horizontalDpi="300" verticalDpi="300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1 CTCY</vt:lpstr>
      <vt:lpstr>2 NN LN TS</vt:lpstr>
      <vt:lpstr>3 CN XD</vt:lpstr>
      <vt:lpstr>4 TM DV</vt:lpstr>
      <vt:lpstr>5 VT</vt:lpstr>
      <vt:lpstr>6 KTTT</vt:lpstr>
      <vt:lpstr>7 LĐTBXH</vt:lpstr>
      <vt:lpstr>8 TNMT</vt:lpstr>
      <vt:lpstr>9 DS-KHHGD </vt:lpstr>
      <vt:lpstr>10 Y TẾ</vt:lpstr>
      <vt:lpstr>11 GDĐT</vt:lpstr>
      <vt:lpstr>12 VHTT</vt:lpstr>
      <vt:lpstr>13 TTTT</vt:lpstr>
      <vt:lpstr>'10 Y TẾ'!Print_Titles</vt:lpstr>
      <vt:lpstr>'11 GDĐT'!Print_Titles</vt:lpstr>
      <vt:lpstr>'12 VHTT'!Print_Titles</vt:lpstr>
      <vt:lpstr>'2 NN LN TS'!Print_Titles</vt:lpstr>
      <vt:lpstr>'7 LĐTBXH'!Print_Titles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2024-08-21T08:28:55Z</dcterms:modified>
</cp:coreProperties>
</file>