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530" windowHeight="2415" activeTab="1"/>
  </bookViews>
  <sheets>
    <sheet name="Phu luc 3 - Thanh pho" sheetId="6" r:id="rId1"/>
    <sheet name="Phu luc 4 - Thanh pho" sheetId="7" r:id="rId2"/>
  </sheets>
  <definedNames>
    <definedName name="_xlnm.Print_Titles" localSheetId="0">'Phu luc 3 - Thanh pho'!$3:$5</definedName>
    <definedName name="_xlnm.Print_Titles" localSheetId="1">'Phu luc 4 - Thanh pho'!$3:$4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7" l="1"/>
  <c r="E45" i="7"/>
  <c r="F45" i="7"/>
  <c r="G45" i="7"/>
  <c r="H45" i="7"/>
  <c r="I45" i="7"/>
  <c r="J45" i="7"/>
  <c r="K45" i="7"/>
  <c r="L45" i="7"/>
  <c r="C45" i="7"/>
  <c r="D40" i="7"/>
  <c r="E40" i="7"/>
  <c r="F40" i="7"/>
  <c r="G40" i="7"/>
  <c r="H40" i="7"/>
  <c r="I40" i="7"/>
  <c r="J40" i="7"/>
  <c r="K40" i="7"/>
  <c r="L40" i="7"/>
  <c r="C40" i="7"/>
  <c r="D34" i="7"/>
  <c r="E34" i="7"/>
  <c r="F34" i="7"/>
  <c r="G34" i="7"/>
  <c r="H34" i="7"/>
  <c r="I34" i="7"/>
  <c r="J34" i="7"/>
  <c r="K34" i="7"/>
  <c r="L34" i="7"/>
  <c r="C34" i="7"/>
  <c r="D29" i="7"/>
  <c r="E29" i="7"/>
  <c r="F29" i="7"/>
  <c r="G29" i="7"/>
  <c r="H29" i="7"/>
  <c r="I29" i="7"/>
  <c r="J29" i="7"/>
  <c r="K29" i="7"/>
  <c r="L29" i="7"/>
  <c r="C29" i="7"/>
  <c r="D51" i="7"/>
  <c r="D50" i="7" s="1"/>
  <c r="E51" i="7"/>
  <c r="F51" i="7"/>
  <c r="G51" i="7"/>
  <c r="H51" i="7"/>
  <c r="I51" i="7"/>
  <c r="J51" i="7"/>
  <c r="K51" i="7"/>
  <c r="L51" i="7"/>
  <c r="C51" i="7"/>
  <c r="F50" i="7"/>
  <c r="J50" i="7"/>
  <c r="D96" i="7"/>
  <c r="E96" i="7"/>
  <c r="F96" i="7"/>
  <c r="G96" i="7"/>
  <c r="H96" i="7"/>
  <c r="I96" i="7"/>
  <c r="J96" i="7"/>
  <c r="K96" i="7"/>
  <c r="L96" i="7"/>
  <c r="C96" i="7"/>
  <c r="D92" i="7"/>
  <c r="E92" i="7"/>
  <c r="F92" i="7"/>
  <c r="G92" i="7"/>
  <c r="H92" i="7"/>
  <c r="I92" i="7"/>
  <c r="J92" i="7"/>
  <c r="K92" i="7"/>
  <c r="L92" i="7"/>
  <c r="C92" i="7"/>
  <c r="D89" i="7"/>
  <c r="E89" i="7"/>
  <c r="F89" i="7"/>
  <c r="G89" i="7"/>
  <c r="H89" i="7"/>
  <c r="I89" i="7"/>
  <c r="J89" i="7"/>
  <c r="K89" i="7"/>
  <c r="L89" i="7"/>
  <c r="C89" i="7"/>
  <c r="D82" i="7"/>
  <c r="E82" i="7"/>
  <c r="F82" i="7"/>
  <c r="G82" i="7"/>
  <c r="H82" i="7"/>
  <c r="I82" i="7"/>
  <c r="J82" i="7"/>
  <c r="K82" i="7"/>
  <c r="L82" i="7"/>
  <c r="C82" i="7"/>
  <c r="D54" i="7"/>
  <c r="E54" i="7"/>
  <c r="E50" i="7" s="1"/>
  <c r="F54" i="7"/>
  <c r="G54" i="7"/>
  <c r="H54" i="7"/>
  <c r="H50" i="7" s="1"/>
  <c r="I54" i="7"/>
  <c r="J54" i="7"/>
  <c r="K54" i="7"/>
  <c r="K50" i="7" s="1"/>
  <c r="L54" i="7"/>
  <c r="L50" i="7" s="1"/>
  <c r="C54" i="7"/>
  <c r="C50" i="7" s="1"/>
  <c r="D74" i="7"/>
  <c r="E74" i="7"/>
  <c r="F74" i="7"/>
  <c r="G74" i="7"/>
  <c r="H74" i="7"/>
  <c r="I74" i="7"/>
  <c r="I57" i="7" s="1"/>
  <c r="J74" i="7"/>
  <c r="J57" i="7" s="1"/>
  <c r="K74" i="7"/>
  <c r="L74" i="7"/>
  <c r="C74" i="7"/>
  <c r="D66" i="7"/>
  <c r="E66" i="7"/>
  <c r="F66" i="7"/>
  <c r="F57" i="7" s="1"/>
  <c r="G66" i="7"/>
  <c r="G57" i="7" s="1"/>
  <c r="H66" i="7"/>
  <c r="K66" i="7"/>
  <c r="L66" i="7"/>
  <c r="C66" i="7"/>
  <c r="D58" i="7"/>
  <c r="E58" i="7"/>
  <c r="E57" i="7" s="1"/>
  <c r="F58" i="7"/>
  <c r="G58" i="7"/>
  <c r="H58" i="7"/>
  <c r="H57" i="7" s="1"/>
  <c r="K58" i="7"/>
  <c r="K57" i="7" s="1"/>
  <c r="L58" i="7"/>
  <c r="C58" i="7"/>
  <c r="D57" i="7" l="1"/>
  <c r="I50" i="7"/>
  <c r="G50" i="7"/>
  <c r="L57" i="7"/>
  <c r="C57" i="7"/>
  <c r="J29" i="6"/>
  <c r="K29" i="6" s="1"/>
  <c r="J43" i="6" l="1"/>
  <c r="K43" i="6" s="1"/>
  <c r="J38" i="6"/>
  <c r="K38" i="6" s="1"/>
</calcChain>
</file>

<file path=xl/sharedStrings.xml><?xml version="1.0" encoding="utf-8"?>
<sst xmlns="http://schemas.openxmlformats.org/spreadsheetml/2006/main" count="334" uniqueCount="121">
  <si>
    <t>STT</t>
  </si>
  <si>
    <t>I</t>
  </si>
  <si>
    <t>II</t>
  </si>
  <si>
    <t>III</t>
  </si>
  <si>
    <t>IV</t>
  </si>
  <si>
    <t>1</t>
  </si>
  <si>
    <t>4</t>
  </si>
  <si>
    <t>Tổng số</t>
  </si>
  <si>
    <t>Trong đó</t>
  </si>
  <si>
    <t>Trình độ lý luận chính trị</t>
  </si>
  <si>
    <t>Số lượng người được tuyển dụng vào làm công chức, viên chức</t>
  </si>
  <si>
    <t>V</t>
  </si>
  <si>
    <t>Nội dung</t>
  </si>
  <si>
    <t>Năm 2021</t>
  </si>
  <si>
    <t>Năm 2022</t>
  </si>
  <si>
    <t>Nhiệm kỳ 2020-2025</t>
  </si>
  <si>
    <t>Nhiệm kỳ 2025-2030</t>
  </si>
  <si>
    <t>Cán bộ được quy hoạch phó trưởng phòng ban và tương đương</t>
  </si>
  <si>
    <t>Thời điểm 31/3/2021</t>
  </si>
  <si>
    <t>Thời điểm 31/3/2023</t>
  </si>
  <si>
    <t>Mông</t>
  </si>
  <si>
    <t>Thái</t>
  </si>
  <si>
    <t>Dao</t>
  </si>
  <si>
    <t>Trình độ chuyên môn</t>
  </si>
  <si>
    <t>Đại học</t>
  </si>
  <si>
    <t>Cao đẳng</t>
  </si>
  <si>
    <t>Cao cấp, cử nhân</t>
  </si>
  <si>
    <t>Trung cấp</t>
  </si>
  <si>
    <t>3</t>
  </si>
  <si>
    <t>Trình độ quản lý nhà nước</t>
  </si>
  <si>
    <t>CVC và tương đương</t>
  </si>
  <si>
    <t>CV và tương đương</t>
  </si>
  <si>
    <r>
      <rPr>
        <b/>
        <i/>
        <u/>
        <sz val="13"/>
        <rFont val="Times New Roman"/>
        <family val="1"/>
      </rPr>
      <t>Lưu ý:</t>
    </r>
    <r>
      <rPr>
        <sz val="13"/>
        <rFont val="Times New Roman"/>
        <family val="1"/>
      </rPr>
      <t xml:space="preserve"> Các ô bôi đậm không phải điền số liệu</t>
    </r>
  </si>
  <si>
    <t>Hoàn thành xuất sắc nhiệm vụ</t>
  </si>
  <si>
    <t>Hoàn thành tốt nhiệm vụ</t>
  </si>
  <si>
    <t>Hoàn thành nhiệm vụ</t>
  </si>
  <si>
    <t>Không hoàn thành nhiệm vụ</t>
  </si>
  <si>
    <t>Cán bộ người dân tộc thiểu số</t>
  </si>
  <si>
    <t>Điều động, bổ nhiệm</t>
  </si>
  <si>
    <t>Luân chuyển</t>
  </si>
  <si>
    <t>Số viên chức và cán bộ, công chức cấp xã được tiếp nhận vào làm công chức</t>
  </si>
  <si>
    <t>Lên chuyên viên chính và tương đương</t>
  </si>
  <si>
    <t>Lên chuyên viên và tương đương</t>
  </si>
  <si>
    <t>Khiển trách</t>
  </si>
  <si>
    <t>Cảnh cáo</t>
  </si>
  <si>
    <t>Cách chức</t>
  </si>
  <si>
    <t>Số cuộc kiểm tra, giám sát về công tác cán bộ</t>
  </si>
  <si>
    <t>1.1</t>
  </si>
  <si>
    <t>1.2</t>
  </si>
  <si>
    <r>
      <rPr>
        <b/>
        <i/>
        <u/>
        <sz val="13"/>
        <rFont val="Times New Roman"/>
        <family val="1"/>
      </rPr>
      <t>Lưu ý:</t>
    </r>
    <r>
      <rPr>
        <b/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Các ô bôi đậm không phải điền số liệu</t>
    </r>
  </si>
  <si>
    <t>Phụ lục 4</t>
  </si>
  <si>
    <t>TRƯỞNG, PHÓ PHÒNG VÀ TƯƠNG ĐƯƠNG</t>
  </si>
  <si>
    <t xml:space="preserve"> -</t>
  </si>
  <si>
    <t>Tiến sĩ và tương đương</t>
  </si>
  <si>
    <t>Thạc sĩ và tương đương</t>
  </si>
  <si>
    <t xml:space="preserve"> - </t>
  </si>
  <si>
    <t>Sơ cấp</t>
  </si>
  <si>
    <t>CVCC và tương đương</t>
  </si>
  <si>
    <t>Ngạch hiện giữ</t>
  </si>
  <si>
    <t>Cán sự và tương đương</t>
  </si>
  <si>
    <r>
      <rPr>
        <b/>
        <i/>
        <sz val="13"/>
        <rFont val="Times New Roman"/>
        <family val="1"/>
      </rPr>
      <t>Trong đó:</t>
    </r>
    <r>
      <rPr>
        <sz val="13"/>
        <rFont val="Times New Roman"/>
        <family val="1"/>
      </rPr>
      <t xml:space="preserve"> Phòng, ban và tương đương có cán bộ lãnh đạo, quản lý người dân tộc thiểu số</t>
    </r>
  </si>
  <si>
    <t xml:space="preserve">II </t>
  </si>
  <si>
    <t>Trưởng phòng và tương đương</t>
  </si>
  <si>
    <t xml:space="preserve">III </t>
  </si>
  <si>
    <t>Phó Trưởng phòng và tương đương</t>
  </si>
  <si>
    <t xml:space="preserve">Tổng số phòng, ban và tương đương </t>
  </si>
  <si>
    <t>Kết quả đánh giá, xếp loại</t>
  </si>
  <si>
    <t>Trưởng phòng</t>
  </si>
  <si>
    <t>2.1</t>
  </si>
  <si>
    <t>2.2</t>
  </si>
  <si>
    <t>Phó Trưởng phòng</t>
  </si>
  <si>
    <t>3.1</t>
  </si>
  <si>
    <t>3.2</t>
  </si>
  <si>
    <t>Kỷ luật</t>
  </si>
  <si>
    <t>Quy hoạch, đào tạo, bồi dưỡng</t>
  </si>
  <si>
    <t>Cán bộ được quy hoạch trưởng phòng, ban và tương đương</t>
  </si>
  <si>
    <t>Đào tạo, bồi dưỡng</t>
  </si>
  <si>
    <t>Trưởng phòng được cử đi đào tạo, bồi dưỡng</t>
  </si>
  <si>
    <t>Đào tạo sau đại học</t>
  </si>
  <si>
    <t>Bồi dưỡng quản lý nhà nước trương trình CVC</t>
  </si>
  <si>
    <t>Bồi dưỡng lãnh đạo, quản lý cấp sở và tương đương</t>
  </si>
  <si>
    <t>Bồi dưỡng lãnh đạo, quản lý cấp phòng và tương đương</t>
  </si>
  <si>
    <t>Bồi dưỡng chuyên môn nghiệp vụ</t>
  </si>
  <si>
    <t>Phó phòng được cử đi đào tạo, bồi dưỡng</t>
  </si>
  <si>
    <t>Luân chuyển, điều động, bổ nhiệm, bổ nhiệm lại, giới thiệu ứng cử</t>
  </si>
  <si>
    <t>Bổ nhiệm lại</t>
  </si>
  <si>
    <t>Giới thiệu ứng cử</t>
  </si>
  <si>
    <t>Tuyển dụng</t>
  </si>
  <si>
    <t>Kết quả thi nâng ngạch công chức, thăng hạng chức danh nghề nghiệp viên chức (Trưởng, phó phòng và tương đương)</t>
  </si>
  <si>
    <t>Khen thưởng, kỷ luật (Trưởng, phó phòng và tương đương)</t>
  </si>
  <si>
    <t>Khen thưởng (Giấy khen, Bằng khen)</t>
  </si>
  <si>
    <t>Đào tạo đại học</t>
  </si>
  <si>
    <t>Đào tạo Cao cấp lý luận chính trị</t>
  </si>
  <si>
    <r>
      <t xml:space="preserve">Trong đó: </t>
    </r>
    <r>
      <rPr>
        <i/>
        <sz val="13"/>
        <rFont val="Times New Roman"/>
        <family val="1"/>
      </rPr>
      <t>Nữ</t>
    </r>
  </si>
  <si>
    <t>Nữ</t>
  </si>
  <si>
    <t>3.3</t>
  </si>
  <si>
    <t>Công chức, viên chức</t>
  </si>
  <si>
    <t>Đào tạo trung cấp lý luận chính trị</t>
  </si>
  <si>
    <t>-</t>
  </si>
  <si>
    <t>Tiếp nhận bổ nhiệm</t>
  </si>
  <si>
    <t>Kéo dài thời gian giữ chức vụ</t>
  </si>
  <si>
    <t>Tỷ lệ đạt được</t>
  </si>
  <si>
    <t>So với
 mục tiêu đề ra</t>
  </si>
  <si>
    <t>Tổng số 42</t>
  </si>
  <si>
    <t>Tày</t>
  </si>
  <si>
    <t>Giấy</t>
  </si>
  <si>
    <t>Nùng</t>
  </si>
  <si>
    <r>
      <t xml:space="preserve">PHÂN TÍCH SỐ LƯỢNG, CHẤT LƯỢNG ĐỘI NGŨ CÁN BỘ CẤP HUYỆN
</t>
    </r>
    <r>
      <rPr>
        <i/>
        <sz val="15"/>
        <rFont val="Times New Roman"/>
        <family val="1"/>
      </rPr>
      <t>(Kèm theo Báo cáo số       /BC-UBND, ngày      /5/2023 của UBND thành phố Lai Châu)</t>
    </r>
  </si>
  <si>
    <t xml:space="preserve"> </t>
  </si>
  <si>
    <t>Bồi dưỡng quản lý nhà nước chương trình chuyên viên chính</t>
  </si>
  <si>
    <t>Bồi dưỡng quản lý nhà nước chương trình chuyên viên</t>
  </si>
  <si>
    <r>
      <t xml:space="preserve">KẾT QUẢ THỰC HIỆN CÔNG TÁC CÁN BỘ CẤP HUYỆN
(Từ 31/3/2021 đến 31/3/2023)  
</t>
    </r>
    <r>
      <rPr>
        <i/>
        <sz val="13"/>
        <rFont val="Times New Roman"/>
        <family val="1"/>
      </rPr>
      <t>(Kèm theo Báo cáo số    /BC-UBND, ngày    /5/2023 của UBND thành phố Lai Châu)</t>
    </r>
  </si>
  <si>
    <t>A</t>
  </si>
  <si>
    <t>BAN CHẤP HÀNH</t>
  </si>
  <si>
    <t>Ủy viên Ban Chấp hành</t>
  </si>
  <si>
    <t>B</t>
  </si>
  <si>
    <t>2</t>
  </si>
  <si>
    <t>Cán bộ được quy hoạch Ban Chấp hành</t>
  </si>
  <si>
    <t>Khen thưởng, kỷ luật</t>
  </si>
  <si>
    <r>
      <t xml:space="preserve">Ghi chú
</t>
    </r>
    <r>
      <rPr>
        <sz val="13"/>
        <rFont val="Times New Roman"/>
        <family val="1"/>
      </rPr>
      <t>(Số lượng Nữ trong tổng số)</t>
    </r>
  </si>
  <si>
    <t>Phụ lục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</si>
</sst>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3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i/>
      <sz val="13"/>
      <name val="Times New Roman"/>
      <family val="1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13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3" fillId="0" borderId="1" xfId="0" quotePrefix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justify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2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/>
    <xf numFmtId="0" fontId="2" fillId="3" borderId="0" xfId="0" applyFont="1" applyFill="1"/>
    <xf numFmtId="10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justify" vertical="center" wrapText="1"/>
    </xf>
    <xf numFmtId="0" fontId="2" fillId="3" borderId="0" xfId="0" applyFont="1" applyFill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justify" vertical="center" wrapText="1"/>
    </xf>
    <xf numFmtId="164" fontId="11" fillId="0" borderId="1" xfId="0" applyNumberFormat="1" applyFont="1" applyFill="1" applyBorder="1" applyAlignment="1">
      <alignment horizontal="justify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5" fillId="3" borderId="1" xfId="0" quotePrefix="1" applyNumberFormat="1" applyFont="1" applyFill="1" applyBorder="1" applyAlignment="1">
      <alignment horizontal="center" vertical="center" wrapText="1"/>
    </xf>
    <xf numFmtId="164" fontId="15" fillId="0" borderId="1" xfId="0" quotePrefix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5" fillId="0" borderId="1" xfId="0" applyFont="1" applyBorder="1"/>
    <xf numFmtId="0" fontId="18" fillId="0" borderId="1" xfId="0" applyFont="1" applyBorder="1" applyAlignment="1">
      <alignment vertical="center"/>
    </xf>
    <xf numFmtId="0" fontId="14" fillId="0" borderId="1" xfId="0" applyFont="1" applyBorder="1"/>
    <xf numFmtId="165" fontId="18" fillId="0" borderId="1" xfId="1" applyNumberFormat="1" applyFont="1" applyBorder="1" applyAlignment="1">
      <alignment vertical="center"/>
    </xf>
    <xf numFmtId="9" fontId="15" fillId="0" borderId="1" xfId="1" applyFont="1" applyBorder="1"/>
    <xf numFmtId="9" fontId="15" fillId="0" borderId="1" xfId="0" applyNumberFormat="1" applyFont="1" applyBorder="1"/>
    <xf numFmtId="9" fontId="18" fillId="0" borderId="1" xfId="1" applyFont="1" applyBorder="1" applyAlignment="1">
      <alignment vertical="center"/>
    </xf>
    <xf numFmtId="9" fontId="18" fillId="0" borderId="1" xfId="0" applyNumberFormat="1" applyFont="1" applyBorder="1" applyAlignment="1">
      <alignment vertical="center"/>
    </xf>
    <xf numFmtId="13" fontId="5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3" fontId="5" fillId="0" borderId="0" xfId="0" applyNumberFormat="1" applyFont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justify" vertical="center" wrapText="1"/>
    </xf>
    <xf numFmtId="0" fontId="2" fillId="0" borderId="0" xfId="0" applyFont="1" applyFill="1"/>
    <xf numFmtId="164" fontId="3" fillId="3" borderId="1" xfId="0" applyNumberFormat="1" applyFont="1" applyFill="1" applyBorder="1" applyAlignment="1">
      <alignment horizontal="center" vertical="center" wrapText="1"/>
    </xf>
    <xf numFmtId="164" fontId="14" fillId="3" borderId="1" xfId="0" quotePrefix="1" applyNumberFormat="1" applyFont="1" applyFill="1" applyBorder="1" applyAlignment="1">
      <alignment horizontal="center" vertical="center" wrapText="1"/>
    </xf>
    <xf numFmtId="164" fontId="14" fillId="0" borderId="1" xfId="0" quotePrefix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="70" zoomScaleNormal="70" workbookViewId="0">
      <selection activeCell="E12" sqref="E12"/>
    </sheetView>
  </sheetViews>
  <sheetFormatPr defaultRowHeight="16.5" x14ac:dyDescent="0.25"/>
  <cols>
    <col min="1" max="1" width="8.5703125" style="1" customWidth="1"/>
    <col min="2" max="2" width="41" style="2" customWidth="1"/>
    <col min="3" max="3" width="12" style="2" customWidth="1"/>
    <col min="4" max="4" width="12.7109375" style="2" customWidth="1"/>
    <col min="5" max="5" width="13.28515625" style="2" customWidth="1"/>
    <col min="6" max="6" width="12" style="2" customWidth="1"/>
    <col min="7" max="7" width="12.7109375" style="2" customWidth="1"/>
    <col min="8" max="8" width="12.85546875" style="2" customWidth="1"/>
    <col min="9" max="9" width="9.140625" style="4"/>
    <col min="10" max="12" width="0" style="4" hidden="1" customWidth="1"/>
    <col min="13" max="13" width="13" style="4" hidden="1" customWidth="1"/>
    <col min="14" max="110" width="9.140625" style="4"/>
    <col min="111" max="111" width="5.85546875" style="4" customWidth="1"/>
    <col min="112" max="112" width="76" style="4" customWidth="1"/>
    <col min="113" max="115" width="14.7109375" style="4" customWidth="1"/>
    <col min="116" max="366" width="9.140625" style="4"/>
    <col min="367" max="367" width="5.85546875" style="4" customWidth="1"/>
    <col min="368" max="368" width="76" style="4" customWidth="1"/>
    <col min="369" max="371" width="14.7109375" style="4" customWidth="1"/>
    <col min="372" max="622" width="9.140625" style="4"/>
    <col min="623" max="623" width="5.85546875" style="4" customWidth="1"/>
    <col min="624" max="624" width="76" style="4" customWidth="1"/>
    <col min="625" max="627" width="14.7109375" style="4" customWidth="1"/>
    <col min="628" max="878" width="9.140625" style="4"/>
    <col min="879" max="879" width="5.85546875" style="4" customWidth="1"/>
    <col min="880" max="880" width="76" style="4" customWidth="1"/>
    <col min="881" max="883" width="14.7109375" style="4" customWidth="1"/>
    <col min="884" max="1134" width="9.140625" style="4"/>
    <col min="1135" max="1135" width="5.85546875" style="4" customWidth="1"/>
    <col min="1136" max="1136" width="76" style="4" customWidth="1"/>
    <col min="1137" max="1139" width="14.7109375" style="4" customWidth="1"/>
    <col min="1140" max="1390" width="9.140625" style="4"/>
    <col min="1391" max="1391" width="5.85546875" style="4" customWidth="1"/>
    <col min="1392" max="1392" width="76" style="4" customWidth="1"/>
    <col min="1393" max="1395" width="14.7109375" style="4" customWidth="1"/>
    <col min="1396" max="1646" width="9.140625" style="4"/>
    <col min="1647" max="1647" width="5.85546875" style="4" customWidth="1"/>
    <col min="1648" max="1648" width="76" style="4" customWidth="1"/>
    <col min="1649" max="1651" width="14.7109375" style="4" customWidth="1"/>
    <col min="1652" max="1902" width="9.140625" style="4"/>
    <col min="1903" max="1903" width="5.85546875" style="4" customWidth="1"/>
    <col min="1904" max="1904" width="76" style="4" customWidth="1"/>
    <col min="1905" max="1907" width="14.7109375" style="4" customWidth="1"/>
    <col min="1908" max="2158" width="9.140625" style="4"/>
    <col min="2159" max="2159" width="5.85546875" style="4" customWidth="1"/>
    <col min="2160" max="2160" width="76" style="4" customWidth="1"/>
    <col min="2161" max="2163" width="14.7109375" style="4" customWidth="1"/>
    <col min="2164" max="2414" width="9.140625" style="4"/>
    <col min="2415" max="2415" width="5.85546875" style="4" customWidth="1"/>
    <col min="2416" max="2416" width="76" style="4" customWidth="1"/>
    <col min="2417" max="2419" width="14.7109375" style="4" customWidth="1"/>
    <col min="2420" max="2670" width="9.140625" style="4"/>
    <col min="2671" max="2671" width="5.85546875" style="4" customWidth="1"/>
    <col min="2672" max="2672" width="76" style="4" customWidth="1"/>
    <col min="2673" max="2675" width="14.7109375" style="4" customWidth="1"/>
    <col min="2676" max="2926" width="9.140625" style="4"/>
    <col min="2927" max="2927" width="5.85546875" style="4" customWidth="1"/>
    <col min="2928" max="2928" width="76" style="4" customWidth="1"/>
    <col min="2929" max="2931" width="14.7109375" style="4" customWidth="1"/>
    <col min="2932" max="3182" width="9.140625" style="4"/>
    <col min="3183" max="3183" width="5.85546875" style="4" customWidth="1"/>
    <col min="3184" max="3184" width="76" style="4" customWidth="1"/>
    <col min="3185" max="3187" width="14.7109375" style="4" customWidth="1"/>
    <col min="3188" max="3438" width="9.140625" style="4"/>
    <col min="3439" max="3439" width="5.85546875" style="4" customWidth="1"/>
    <col min="3440" max="3440" width="76" style="4" customWidth="1"/>
    <col min="3441" max="3443" width="14.7109375" style="4" customWidth="1"/>
    <col min="3444" max="3694" width="9.140625" style="4"/>
    <col min="3695" max="3695" width="5.85546875" style="4" customWidth="1"/>
    <col min="3696" max="3696" width="76" style="4" customWidth="1"/>
    <col min="3697" max="3699" width="14.7109375" style="4" customWidth="1"/>
    <col min="3700" max="3950" width="9.140625" style="4"/>
    <col min="3951" max="3951" width="5.85546875" style="4" customWidth="1"/>
    <col min="3952" max="3952" width="76" style="4" customWidth="1"/>
    <col min="3953" max="3955" width="14.7109375" style="4" customWidth="1"/>
    <col min="3956" max="4206" width="9.140625" style="4"/>
    <col min="4207" max="4207" width="5.85546875" style="4" customWidth="1"/>
    <col min="4208" max="4208" width="76" style="4" customWidth="1"/>
    <col min="4209" max="4211" width="14.7109375" style="4" customWidth="1"/>
    <col min="4212" max="4462" width="9.140625" style="4"/>
    <col min="4463" max="4463" width="5.85546875" style="4" customWidth="1"/>
    <col min="4464" max="4464" width="76" style="4" customWidth="1"/>
    <col min="4465" max="4467" width="14.7109375" style="4" customWidth="1"/>
    <col min="4468" max="4718" width="9.140625" style="4"/>
    <col min="4719" max="4719" width="5.85546875" style="4" customWidth="1"/>
    <col min="4720" max="4720" width="76" style="4" customWidth="1"/>
    <col min="4721" max="4723" width="14.7109375" style="4" customWidth="1"/>
    <col min="4724" max="4974" width="9.140625" style="4"/>
    <col min="4975" max="4975" width="5.85546875" style="4" customWidth="1"/>
    <col min="4976" max="4976" width="76" style="4" customWidth="1"/>
    <col min="4977" max="4979" width="14.7109375" style="4" customWidth="1"/>
    <col min="4980" max="5230" width="9.140625" style="4"/>
    <col min="5231" max="5231" width="5.85546875" style="4" customWidth="1"/>
    <col min="5232" max="5232" width="76" style="4" customWidth="1"/>
    <col min="5233" max="5235" width="14.7109375" style="4" customWidth="1"/>
    <col min="5236" max="5486" width="9.140625" style="4"/>
    <col min="5487" max="5487" width="5.85546875" style="4" customWidth="1"/>
    <col min="5488" max="5488" width="76" style="4" customWidth="1"/>
    <col min="5489" max="5491" width="14.7109375" style="4" customWidth="1"/>
    <col min="5492" max="5742" width="9.140625" style="4"/>
    <col min="5743" max="5743" width="5.85546875" style="4" customWidth="1"/>
    <col min="5744" max="5744" width="76" style="4" customWidth="1"/>
    <col min="5745" max="5747" width="14.7109375" style="4" customWidth="1"/>
    <col min="5748" max="5998" width="9.140625" style="4"/>
    <col min="5999" max="5999" width="5.85546875" style="4" customWidth="1"/>
    <col min="6000" max="6000" width="76" style="4" customWidth="1"/>
    <col min="6001" max="6003" width="14.7109375" style="4" customWidth="1"/>
    <col min="6004" max="6254" width="9.140625" style="4"/>
    <col min="6255" max="6255" width="5.85546875" style="4" customWidth="1"/>
    <col min="6256" max="6256" width="76" style="4" customWidth="1"/>
    <col min="6257" max="6259" width="14.7109375" style="4" customWidth="1"/>
    <col min="6260" max="6510" width="9.140625" style="4"/>
    <col min="6511" max="6511" width="5.85546875" style="4" customWidth="1"/>
    <col min="6512" max="6512" width="76" style="4" customWidth="1"/>
    <col min="6513" max="6515" width="14.7109375" style="4" customWidth="1"/>
    <col min="6516" max="6766" width="9.140625" style="4"/>
    <col min="6767" max="6767" width="5.85546875" style="4" customWidth="1"/>
    <col min="6768" max="6768" width="76" style="4" customWidth="1"/>
    <col min="6769" max="6771" width="14.7109375" style="4" customWidth="1"/>
    <col min="6772" max="7022" width="9.140625" style="4"/>
    <col min="7023" max="7023" width="5.85546875" style="4" customWidth="1"/>
    <col min="7024" max="7024" width="76" style="4" customWidth="1"/>
    <col min="7025" max="7027" width="14.7109375" style="4" customWidth="1"/>
    <col min="7028" max="7278" width="9.140625" style="4"/>
    <col min="7279" max="7279" width="5.85546875" style="4" customWidth="1"/>
    <col min="7280" max="7280" width="76" style="4" customWidth="1"/>
    <col min="7281" max="7283" width="14.7109375" style="4" customWidth="1"/>
    <col min="7284" max="7534" width="9.140625" style="4"/>
    <col min="7535" max="7535" width="5.85546875" style="4" customWidth="1"/>
    <col min="7536" max="7536" width="76" style="4" customWidth="1"/>
    <col min="7537" max="7539" width="14.7109375" style="4" customWidth="1"/>
    <col min="7540" max="7790" width="9.140625" style="4"/>
    <col min="7791" max="7791" width="5.85546875" style="4" customWidth="1"/>
    <col min="7792" max="7792" width="76" style="4" customWidth="1"/>
    <col min="7793" max="7795" width="14.7109375" style="4" customWidth="1"/>
    <col min="7796" max="8046" width="9.140625" style="4"/>
    <col min="8047" max="8047" width="5.85546875" style="4" customWidth="1"/>
    <col min="8048" max="8048" width="76" style="4" customWidth="1"/>
    <col min="8049" max="8051" width="14.7109375" style="4" customWidth="1"/>
    <col min="8052" max="8302" width="9.140625" style="4"/>
    <col min="8303" max="8303" width="5.85546875" style="4" customWidth="1"/>
    <col min="8304" max="8304" width="76" style="4" customWidth="1"/>
    <col min="8305" max="8307" width="14.7109375" style="4" customWidth="1"/>
    <col min="8308" max="8558" width="9.140625" style="4"/>
    <col min="8559" max="8559" width="5.85546875" style="4" customWidth="1"/>
    <col min="8560" max="8560" width="76" style="4" customWidth="1"/>
    <col min="8561" max="8563" width="14.7109375" style="4" customWidth="1"/>
    <col min="8564" max="8814" width="9.140625" style="4"/>
    <col min="8815" max="8815" width="5.85546875" style="4" customWidth="1"/>
    <col min="8816" max="8816" width="76" style="4" customWidth="1"/>
    <col min="8817" max="8819" width="14.7109375" style="4" customWidth="1"/>
    <col min="8820" max="9070" width="9.140625" style="4"/>
    <col min="9071" max="9071" width="5.85546875" style="4" customWidth="1"/>
    <col min="9072" max="9072" width="76" style="4" customWidth="1"/>
    <col min="9073" max="9075" width="14.7109375" style="4" customWidth="1"/>
    <col min="9076" max="9326" width="9.140625" style="4"/>
    <col min="9327" max="9327" width="5.85546875" style="4" customWidth="1"/>
    <col min="9328" max="9328" width="76" style="4" customWidth="1"/>
    <col min="9329" max="9331" width="14.7109375" style="4" customWidth="1"/>
    <col min="9332" max="9582" width="9.140625" style="4"/>
    <col min="9583" max="9583" width="5.85546875" style="4" customWidth="1"/>
    <col min="9584" max="9584" width="76" style="4" customWidth="1"/>
    <col min="9585" max="9587" width="14.7109375" style="4" customWidth="1"/>
    <col min="9588" max="9838" width="9.140625" style="4"/>
    <col min="9839" max="9839" width="5.85546875" style="4" customWidth="1"/>
    <col min="9840" max="9840" width="76" style="4" customWidth="1"/>
    <col min="9841" max="9843" width="14.7109375" style="4" customWidth="1"/>
    <col min="9844" max="10094" width="9.140625" style="4"/>
    <col min="10095" max="10095" width="5.85546875" style="4" customWidth="1"/>
    <col min="10096" max="10096" width="76" style="4" customWidth="1"/>
    <col min="10097" max="10099" width="14.7109375" style="4" customWidth="1"/>
    <col min="10100" max="10350" width="9.140625" style="4"/>
    <col min="10351" max="10351" width="5.85546875" style="4" customWidth="1"/>
    <col min="10352" max="10352" width="76" style="4" customWidth="1"/>
    <col min="10353" max="10355" width="14.7109375" style="4" customWidth="1"/>
    <col min="10356" max="10606" width="9.140625" style="4"/>
    <col min="10607" max="10607" width="5.85546875" style="4" customWidth="1"/>
    <col min="10608" max="10608" width="76" style="4" customWidth="1"/>
    <col min="10609" max="10611" width="14.7109375" style="4" customWidth="1"/>
    <col min="10612" max="10862" width="9.140625" style="4"/>
    <col min="10863" max="10863" width="5.85546875" style="4" customWidth="1"/>
    <col min="10864" max="10864" width="76" style="4" customWidth="1"/>
    <col min="10865" max="10867" width="14.7109375" style="4" customWidth="1"/>
    <col min="10868" max="11118" width="9.140625" style="4"/>
    <col min="11119" max="11119" width="5.85546875" style="4" customWidth="1"/>
    <col min="11120" max="11120" width="76" style="4" customWidth="1"/>
    <col min="11121" max="11123" width="14.7109375" style="4" customWidth="1"/>
    <col min="11124" max="11374" width="9.140625" style="4"/>
    <col min="11375" max="11375" width="5.85546875" style="4" customWidth="1"/>
    <col min="11376" max="11376" width="76" style="4" customWidth="1"/>
    <col min="11377" max="11379" width="14.7109375" style="4" customWidth="1"/>
    <col min="11380" max="11630" width="9.140625" style="4"/>
    <col min="11631" max="11631" width="5.85546875" style="4" customWidth="1"/>
    <col min="11632" max="11632" width="76" style="4" customWidth="1"/>
    <col min="11633" max="11635" width="14.7109375" style="4" customWidth="1"/>
    <col min="11636" max="11886" width="9.140625" style="4"/>
    <col min="11887" max="11887" width="5.85546875" style="4" customWidth="1"/>
    <col min="11888" max="11888" width="76" style="4" customWidth="1"/>
    <col min="11889" max="11891" width="14.7109375" style="4" customWidth="1"/>
    <col min="11892" max="12142" width="9.140625" style="4"/>
    <col min="12143" max="12143" width="5.85546875" style="4" customWidth="1"/>
    <col min="12144" max="12144" width="76" style="4" customWidth="1"/>
    <col min="12145" max="12147" width="14.7109375" style="4" customWidth="1"/>
    <col min="12148" max="12398" width="9.140625" style="4"/>
    <col min="12399" max="12399" width="5.85546875" style="4" customWidth="1"/>
    <col min="12400" max="12400" width="76" style="4" customWidth="1"/>
    <col min="12401" max="12403" width="14.7109375" style="4" customWidth="1"/>
    <col min="12404" max="12654" width="9.140625" style="4"/>
    <col min="12655" max="12655" width="5.85546875" style="4" customWidth="1"/>
    <col min="12656" max="12656" width="76" style="4" customWidth="1"/>
    <col min="12657" max="12659" width="14.7109375" style="4" customWidth="1"/>
    <col min="12660" max="12910" width="9.140625" style="4"/>
    <col min="12911" max="12911" width="5.85546875" style="4" customWidth="1"/>
    <col min="12912" max="12912" width="76" style="4" customWidth="1"/>
    <col min="12913" max="12915" width="14.7109375" style="4" customWidth="1"/>
    <col min="12916" max="13166" width="9.140625" style="4"/>
    <col min="13167" max="13167" width="5.85546875" style="4" customWidth="1"/>
    <col min="13168" max="13168" width="76" style="4" customWidth="1"/>
    <col min="13169" max="13171" width="14.7109375" style="4" customWidth="1"/>
    <col min="13172" max="13422" width="9.140625" style="4"/>
    <col min="13423" max="13423" width="5.85546875" style="4" customWidth="1"/>
    <col min="13424" max="13424" width="76" style="4" customWidth="1"/>
    <col min="13425" max="13427" width="14.7109375" style="4" customWidth="1"/>
    <col min="13428" max="13678" width="9.140625" style="4"/>
    <col min="13679" max="13679" width="5.85546875" style="4" customWidth="1"/>
    <col min="13680" max="13680" width="76" style="4" customWidth="1"/>
    <col min="13681" max="13683" width="14.7109375" style="4" customWidth="1"/>
    <col min="13684" max="13934" width="9.140625" style="4"/>
    <col min="13935" max="13935" width="5.85546875" style="4" customWidth="1"/>
    <col min="13936" max="13936" width="76" style="4" customWidth="1"/>
    <col min="13937" max="13939" width="14.7109375" style="4" customWidth="1"/>
    <col min="13940" max="14190" width="9.140625" style="4"/>
    <col min="14191" max="14191" width="5.85546875" style="4" customWidth="1"/>
    <col min="14192" max="14192" width="76" style="4" customWidth="1"/>
    <col min="14193" max="14195" width="14.7109375" style="4" customWidth="1"/>
    <col min="14196" max="14446" width="9.140625" style="4"/>
    <col min="14447" max="14447" width="5.85546875" style="4" customWidth="1"/>
    <col min="14448" max="14448" width="76" style="4" customWidth="1"/>
    <col min="14449" max="14451" width="14.7109375" style="4" customWidth="1"/>
    <col min="14452" max="14702" width="9.140625" style="4"/>
    <col min="14703" max="14703" width="5.85546875" style="4" customWidth="1"/>
    <col min="14704" max="14704" width="76" style="4" customWidth="1"/>
    <col min="14705" max="14707" width="14.7109375" style="4" customWidth="1"/>
    <col min="14708" max="14958" width="9.140625" style="4"/>
    <col min="14959" max="14959" width="5.85546875" style="4" customWidth="1"/>
    <col min="14960" max="14960" width="76" style="4" customWidth="1"/>
    <col min="14961" max="14963" width="14.7109375" style="4" customWidth="1"/>
    <col min="14964" max="15214" width="9.140625" style="4"/>
    <col min="15215" max="15215" width="5.85546875" style="4" customWidth="1"/>
    <col min="15216" max="15216" width="76" style="4" customWidth="1"/>
    <col min="15217" max="15219" width="14.7109375" style="4" customWidth="1"/>
    <col min="15220" max="15470" width="9.140625" style="4"/>
    <col min="15471" max="15471" width="5.85546875" style="4" customWidth="1"/>
    <col min="15472" max="15472" width="76" style="4" customWidth="1"/>
    <col min="15473" max="15475" width="14.7109375" style="4" customWidth="1"/>
    <col min="15476" max="15726" width="9.140625" style="4"/>
    <col min="15727" max="15727" width="5.85546875" style="4" customWidth="1"/>
    <col min="15728" max="15728" width="76" style="4" customWidth="1"/>
    <col min="15729" max="15731" width="14.7109375" style="4" customWidth="1"/>
    <col min="15732" max="15982" width="9.140625" style="4"/>
    <col min="15983" max="15983" width="5.85546875" style="4" customWidth="1"/>
    <col min="15984" max="15984" width="76" style="4" customWidth="1"/>
    <col min="15985" max="15987" width="14.7109375" style="4" customWidth="1"/>
    <col min="15988" max="16384" width="9.140625" style="4"/>
  </cols>
  <sheetData>
    <row r="1" spans="1:13" ht="22.5" customHeight="1" x14ac:dyDescent="0.25">
      <c r="A1" s="112" t="s">
        <v>120</v>
      </c>
      <c r="B1" s="112"/>
      <c r="C1" s="112"/>
      <c r="D1" s="112"/>
      <c r="E1" s="112"/>
      <c r="F1" s="112"/>
      <c r="G1" s="112"/>
      <c r="H1" s="112"/>
    </row>
    <row r="2" spans="1:13" s="9" customFormat="1" ht="66" customHeight="1" x14ac:dyDescent="0.25">
      <c r="A2" s="101" t="s">
        <v>107</v>
      </c>
      <c r="B2" s="101"/>
      <c r="C2" s="101"/>
      <c r="D2" s="101"/>
      <c r="E2" s="101"/>
      <c r="F2" s="101"/>
      <c r="G2" s="101"/>
      <c r="H2" s="101"/>
    </row>
    <row r="3" spans="1:13" s="9" customFormat="1" ht="34.5" customHeight="1" x14ac:dyDescent="0.25">
      <c r="A3" s="104" t="s">
        <v>0</v>
      </c>
      <c r="B3" s="99" t="s">
        <v>12</v>
      </c>
      <c r="C3" s="100" t="s">
        <v>7</v>
      </c>
      <c r="D3" s="100"/>
      <c r="E3" s="100" t="s">
        <v>37</v>
      </c>
      <c r="F3" s="100"/>
      <c r="G3" s="100" t="s">
        <v>8</v>
      </c>
      <c r="H3" s="100"/>
      <c r="J3" s="95" t="s">
        <v>101</v>
      </c>
      <c r="K3" s="96"/>
    </row>
    <row r="4" spans="1:13" s="8" customFormat="1" ht="29.25" customHeight="1" x14ac:dyDescent="0.25">
      <c r="A4" s="104"/>
      <c r="B4" s="99"/>
      <c r="C4" s="103" t="s">
        <v>18</v>
      </c>
      <c r="D4" s="103" t="s">
        <v>19</v>
      </c>
      <c r="E4" s="100"/>
      <c r="F4" s="100"/>
      <c r="G4" s="103" t="s">
        <v>21</v>
      </c>
      <c r="H4" s="103"/>
      <c r="J4" s="97" t="s">
        <v>102</v>
      </c>
      <c r="K4" s="97" t="s">
        <v>102</v>
      </c>
    </row>
    <row r="5" spans="1:13" s="8" customFormat="1" ht="40.5" customHeight="1" x14ac:dyDescent="0.25">
      <c r="A5" s="104"/>
      <c r="B5" s="99"/>
      <c r="C5" s="103"/>
      <c r="D5" s="103"/>
      <c r="E5" s="57" t="s">
        <v>18</v>
      </c>
      <c r="F5" s="57" t="s">
        <v>19</v>
      </c>
      <c r="G5" s="57" t="s">
        <v>18</v>
      </c>
      <c r="H5" s="57" t="s">
        <v>19</v>
      </c>
      <c r="J5" s="98"/>
      <c r="K5" s="98"/>
    </row>
    <row r="6" spans="1:13" s="8" customFormat="1" ht="40.5" customHeight="1" x14ac:dyDescent="0.25">
      <c r="A6" s="78" t="s">
        <v>112</v>
      </c>
      <c r="B6" s="75" t="s">
        <v>113</v>
      </c>
      <c r="C6" s="77"/>
      <c r="D6" s="77"/>
      <c r="E6" s="77"/>
      <c r="F6" s="77"/>
      <c r="G6" s="77"/>
      <c r="H6" s="77"/>
      <c r="J6" s="74"/>
      <c r="K6" s="74"/>
    </row>
    <row r="7" spans="1:13" s="8" customFormat="1" ht="40.5" customHeight="1" x14ac:dyDescent="0.25">
      <c r="A7" s="78"/>
      <c r="B7" s="75" t="s">
        <v>114</v>
      </c>
      <c r="C7" s="77"/>
      <c r="D7" s="77"/>
      <c r="E7" s="77"/>
      <c r="F7" s="77"/>
      <c r="G7" s="77"/>
      <c r="H7" s="77"/>
      <c r="J7" s="74"/>
      <c r="K7" s="74"/>
    </row>
    <row r="8" spans="1:13" ht="39" customHeight="1" x14ac:dyDescent="0.25">
      <c r="A8" s="3"/>
      <c r="B8" s="41" t="s">
        <v>93</v>
      </c>
      <c r="C8" s="53">
        <v>4</v>
      </c>
      <c r="D8" s="53">
        <v>4</v>
      </c>
      <c r="E8" s="54">
        <v>1</v>
      </c>
      <c r="F8" s="54">
        <v>1</v>
      </c>
      <c r="G8" s="48">
        <v>1</v>
      </c>
      <c r="H8" s="48">
        <v>1</v>
      </c>
      <c r="J8" s="62"/>
      <c r="K8" s="62"/>
      <c r="M8" s="70"/>
    </row>
    <row r="9" spans="1:13" ht="34.5" customHeight="1" x14ac:dyDescent="0.25">
      <c r="A9" s="27" t="s">
        <v>5</v>
      </c>
      <c r="B9" s="11" t="s">
        <v>23</v>
      </c>
      <c r="C9" s="46"/>
      <c r="D9" s="46"/>
      <c r="E9" s="48"/>
      <c r="F9" s="48"/>
      <c r="G9" s="48"/>
      <c r="H9" s="48"/>
      <c r="J9" s="64"/>
      <c r="K9" s="62"/>
      <c r="M9" s="71"/>
    </row>
    <row r="10" spans="1:13" ht="34.5" customHeight="1" x14ac:dyDescent="0.25">
      <c r="A10" s="3" t="s">
        <v>52</v>
      </c>
      <c r="B10" s="11" t="s">
        <v>53</v>
      </c>
      <c r="C10" s="46"/>
      <c r="D10" s="46"/>
      <c r="E10" s="48"/>
      <c r="F10" s="48"/>
      <c r="G10" s="48"/>
      <c r="H10" s="48"/>
      <c r="J10" s="62"/>
      <c r="K10" s="62"/>
    </row>
    <row r="11" spans="1:13" ht="34.5" customHeight="1" x14ac:dyDescent="0.25">
      <c r="A11" s="3" t="s">
        <v>52</v>
      </c>
      <c r="B11" s="11" t="s">
        <v>54</v>
      </c>
      <c r="C11" s="46">
        <v>4</v>
      </c>
      <c r="D11" s="46">
        <v>4</v>
      </c>
      <c r="E11" s="48">
        <v>1</v>
      </c>
      <c r="F11" s="48">
        <v>1</v>
      </c>
      <c r="G11" s="48">
        <v>1</v>
      </c>
      <c r="H11" s="48">
        <v>1</v>
      </c>
      <c r="J11" s="62"/>
      <c r="K11" s="62"/>
    </row>
    <row r="12" spans="1:13" ht="34.5" customHeight="1" x14ac:dyDescent="0.25">
      <c r="A12" s="3" t="s">
        <v>52</v>
      </c>
      <c r="B12" s="11" t="s">
        <v>24</v>
      </c>
      <c r="C12" s="46">
        <v>4</v>
      </c>
      <c r="D12" s="46">
        <v>4</v>
      </c>
      <c r="E12" s="48"/>
      <c r="F12" s="48"/>
      <c r="G12" s="48"/>
      <c r="H12" s="48"/>
      <c r="J12" s="62"/>
      <c r="K12" s="62"/>
    </row>
    <row r="13" spans="1:13" ht="34.5" customHeight="1" x14ac:dyDescent="0.25">
      <c r="A13" s="3" t="s">
        <v>55</v>
      </c>
      <c r="B13" s="11" t="s">
        <v>25</v>
      </c>
      <c r="C13" s="51"/>
      <c r="D13" s="51"/>
      <c r="E13" s="51"/>
      <c r="F13" s="51"/>
      <c r="G13" s="51"/>
      <c r="H13" s="51"/>
      <c r="J13" s="62"/>
      <c r="K13" s="62"/>
    </row>
    <row r="14" spans="1:13" s="5" customFormat="1" ht="34.5" customHeight="1" x14ac:dyDescent="0.3">
      <c r="A14" s="58">
        <v>2</v>
      </c>
      <c r="B14" s="10" t="s">
        <v>9</v>
      </c>
      <c r="C14" s="50"/>
      <c r="D14" s="50"/>
      <c r="E14" s="50"/>
      <c r="F14" s="50"/>
      <c r="G14" s="50"/>
      <c r="H14" s="50"/>
      <c r="J14" s="61"/>
      <c r="K14" s="61"/>
    </row>
    <row r="15" spans="1:13" s="5" customFormat="1" ht="34.5" customHeight="1" x14ac:dyDescent="0.3">
      <c r="A15" s="58" t="s">
        <v>55</v>
      </c>
      <c r="B15" s="10" t="s">
        <v>26</v>
      </c>
      <c r="C15" s="50">
        <v>8</v>
      </c>
      <c r="D15" s="50">
        <v>8</v>
      </c>
      <c r="E15" s="48">
        <v>1</v>
      </c>
      <c r="F15" s="48">
        <v>1</v>
      </c>
      <c r="G15" s="48">
        <v>1</v>
      </c>
      <c r="H15" s="48">
        <v>1</v>
      </c>
      <c r="J15" s="65"/>
      <c r="K15" s="66"/>
    </row>
    <row r="16" spans="1:13" s="5" customFormat="1" ht="34.5" customHeight="1" x14ac:dyDescent="0.3">
      <c r="A16" s="58" t="s">
        <v>55</v>
      </c>
      <c r="B16" s="10" t="s">
        <v>27</v>
      </c>
      <c r="C16" s="50"/>
      <c r="D16" s="50"/>
      <c r="E16" s="50"/>
      <c r="F16" s="50"/>
      <c r="G16" s="50"/>
      <c r="H16" s="50"/>
      <c r="J16" s="61"/>
      <c r="K16" s="61"/>
    </row>
    <row r="17" spans="1:13" s="5" customFormat="1" ht="34.5" customHeight="1" x14ac:dyDescent="0.3">
      <c r="A17" s="58" t="s">
        <v>55</v>
      </c>
      <c r="B17" s="11" t="s">
        <v>56</v>
      </c>
      <c r="C17" s="50"/>
      <c r="D17" s="50"/>
      <c r="E17" s="50"/>
      <c r="F17" s="50"/>
      <c r="G17" s="50"/>
      <c r="H17" s="50"/>
      <c r="J17" s="61"/>
      <c r="K17" s="61"/>
    </row>
    <row r="18" spans="1:13" ht="31.5" customHeight="1" x14ac:dyDescent="0.25">
      <c r="A18" s="27" t="s">
        <v>28</v>
      </c>
      <c r="B18" s="10" t="s">
        <v>29</v>
      </c>
      <c r="C18" s="48"/>
      <c r="D18" s="48"/>
      <c r="E18" s="48"/>
      <c r="F18" s="48"/>
      <c r="G18" s="48"/>
      <c r="H18" s="48"/>
      <c r="J18" s="62"/>
      <c r="K18" s="62"/>
    </row>
    <row r="19" spans="1:13" ht="31.5" customHeight="1" x14ac:dyDescent="0.25">
      <c r="A19" s="58" t="s">
        <v>55</v>
      </c>
      <c r="B19" s="10" t="s">
        <v>57</v>
      </c>
      <c r="C19" s="48"/>
      <c r="D19" s="48"/>
      <c r="E19" s="48"/>
      <c r="F19" s="48"/>
      <c r="G19" s="48"/>
      <c r="H19" s="48"/>
      <c r="J19" s="62"/>
      <c r="K19" s="62"/>
    </row>
    <row r="20" spans="1:13" ht="31.5" customHeight="1" x14ac:dyDescent="0.25">
      <c r="A20" s="58" t="s">
        <v>55</v>
      </c>
      <c r="B20" s="10" t="s">
        <v>30</v>
      </c>
      <c r="C20" s="48">
        <v>8</v>
      </c>
      <c r="D20" s="48">
        <v>8</v>
      </c>
      <c r="E20" s="48">
        <v>1</v>
      </c>
      <c r="F20" s="48">
        <v>1</v>
      </c>
      <c r="G20" s="48">
        <v>1</v>
      </c>
      <c r="H20" s="48">
        <v>1</v>
      </c>
      <c r="J20" s="67"/>
      <c r="K20" s="68"/>
    </row>
    <row r="21" spans="1:13" ht="31.5" customHeight="1" x14ac:dyDescent="0.25">
      <c r="A21" s="58" t="s">
        <v>55</v>
      </c>
      <c r="B21" s="10" t="s">
        <v>31</v>
      </c>
      <c r="C21" s="48"/>
      <c r="D21" s="48"/>
      <c r="E21" s="48"/>
      <c r="F21" s="48"/>
      <c r="G21" s="48"/>
      <c r="H21" s="48"/>
      <c r="J21" s="62"/>
      <c r="K21" s="62"/>
    </row>
    <row r="22" spans="1:13" ht="31.5" customHeight="1" x14ac:dyDescent="0.25">
      <c r="A22" s="27" t="s">
        <v>6</v>
      </c>
      <c r="B22" s="10" t="s">
        <v>58</v>
      </c>
      <c r="C22" s="48"/>
      <c r="D22" s="48"/>
      <c r="E22" s="48"/>
      <c r="F22" s="48"/>
      <c r="G22" s="48"/>
      <c r="H22" s="48"/>
      <c r="J22" s="62"/>
      <c r="K22" s="62"/>
    </row>
    <row r="23" spans="1:13" ht="31.5" customHeight="1" x14ac:dyDescent="0.25">
      <c r="A23" s="58" t="s">
        <v>55</v>
      </c>
      <c r="B23" s="10" t="s">
        <v>57</v>
      </c>
      <c r="C23" s="48"/>
      <c r="D23" s="48"/>
      <c r="E23" s="48"/>
      <c r="F23" s="48"/>
      <c r="G23" s="48"/>
      <c r="H23" s="48"/>
      <c r="J23" s="62"/>
      <c r="K23" s="62"/>
    </row>
    <row r="24" spans="1:13" ht="31.5" customHeight="1" x14ac:dyDescent="0.25">
      <c r="A24" s="58" t="s">
        <v>55</v>
      </c>
      <c r="B24" s="10" t="s">
        <v>30</v>
      </c>
      <c r="C24" s="48">
        <v>2</v>
      </c>
      <c r="D24" s="48">
        <v>2</v>
      </c>
      <c r="E24" s="48">
        <v>1</v>
      </c>
      <c r="F24" s="48">
        <v>1</v>
      </c>
      <c r="G24" s="48">
        <v>1</v>
      </c>
      <c r="H24" s="48">
        <v>1</v>
      </c>
      <c r="J24" s="62"/>
      <c r="K24" s="62"/>
    </row>
    <row r="25" spans="1:13" s="8" customFormat="1" ht="31.5" customHeight="1" x14ac:dyDescent="0.25">
      <c r="A25" s="58" t="s">
        <v>55</v>
      </c>
      <c r="B25" s="10" t="s">
        <v>31</v>
      </c>
      <c r="C25" s="48">
        <v>6</v>
      </c>
      <c r="D25" s="48">
        <v>6</v>
      </c>
      <c r="E25" s="48"/>
      <c r="F25" s="48"/>
      <c r="G25" s="48"/>
      <c r="H25" s="48"/>
      <c r="J25" s="60"/>
      <c r="K25" s="60"/>
    </row>
    <row r="26" spans="1:13" s="5" customFormat="1" ht="31.5" customHeight="1" x14ac:dyDescent="0.3">
      <c r="A26" s="58" t="s">
        <v>55</v>
      </c>
      <c r="B26" s="10" t="s">
        <v>59</v>
      </c>
      <c r="C26" s="55"/>
      <c r="D26" s="55"/>
      <c r="E26" s="55"/>
      <c r="F26" s="55"/>
      <c r="G26" s="50"/>
      <c r="H26" s="50"/>
      <c r="J26" s="61"/>
      <c r="K26" s="61"/>
    </row>
    <row r="27" spans="1:13" s="26" customFormat="1" ht="43.5" customHeight="1" x14ac:dyDescent="0.3">
      <c r="A27" s="59" t="s">
        <v>115</v>
      </c>
      <c r="B27" s="81" t="s">
        <v>51</v>
      </c>
      <c r="C27" s="81"/>
      <c r="D27" s="81"/>
      <c r="E27" s="81"/>
      <c r="F27" s="81"/>
      <c r="G27" s="81"/>
      <c r="H27" s="81"/>
      <c r="J27" s="63"/>
      <c r="K27" s="63"/>
    </row>
    <row r="28" spans="1:13" s="8" customFormat="1" ht="42" customHeight="1" x14ac:dyDescent="0.25">
      <c r="A28" s="59" t="s">
        <v>1</v>
      </c>
      <c r="B28" s="12" t="s">
        <v>65</v>
      </c>
      <c r="C28" s="51">
        <v>17</v>
      </c>
      <c r="D28" s="51">
        <v>17</v>
      </c>
      <c r="E28" s="52"/>
      <c r="F28" s="52"/>
      <c r="G28" s="52"/>
      <c r="H28" s="52"/>
      <c r="J28" s="60"/>
      <c r="K28" s="60"/>
    </row>
    <row r="29" spans="1:13" ht="54.75" customHeight="1" x14ac:dyDescent="0.25">
      <c r="A29" s="59"/>
      <c r="B29" s="12" t="s">
        <v>60</v>
      </c>
      <c r="C29" s="51">
        <v>3</v>
      </c>
      <c r="D29" s="51">
        <v>3</v>
      </c>
      <c r="E29" s="52"/>
      <c r="F29" s="52"/>
      <c r="G29" s="52"/>
      <c r="H29" s="52"/>
      <c r="J29" s="64">
        <f>D29/D28</f>
        <v>0.17647058823529413</v>
      </c>
      <c r="K29" s="64">
        <f>J29/60%</f>
        <v>0.29411764705882354</v>
      </c>
      <c r="M29" s="4" t="s">
        <v>103</v>
      </c>
    </row>
    <row r="30" spans="1:13" ht="36.75" customHeight="1" x14ac:dyDescent="0.25">
      <c r="A30" s="3" t="s">
        <v>61</v>
      </c>
      <c r="B30" s="12" t="s">
        <v>62</v>
      </c>
      <c r="C30" s="90">
        <v>18</v>
      </c>
      <c r="D30" s="90">
        <v>18</v>
      </c>
      <c r="E30" s="91">
        <v>4</v>
      </c>
      <c r="F30" s="91">
        <v>2</v>
      </c>
      <c r="G30" s="51">
        <v>4</v>
      </c>
      <c r="H30" s="51">
        <v>2</v>
      </c>
      <c r="J30" s="62"/>
      <c r="K30" s="62"/>
      <c r="M30" s="69"/>
    </row>
    <row r="31" spans="1:13" ht="39" customHeight="1" x14ac:dyDescent="0.25">
      <c r="A31" s="3"/>
      <c r="B31" s="41" t="s">
        <v>93</v>
      </c>
      <c r="C31" s="53">
        <v>5</v>
      </c>
      <c r="D31" s="53">
        <v>6</v>
      </c>
      <c r="E31" s="54">
        <v>2</v>
      </c>
      <c r="F31" s="54">
        <v>2</v>
      </c>
      <c r="G31" s="48">
        <v>2</v>
      </c>
      <c r="H31" s="48">
        <v>2</v>
      </c>
      <c r="J31" s="62"/>
      <c r="K31" s="62"/>
      <c r="M31" s="70"/>
    </row>
    <row r="32" spans="1:13" ht="34.5" customHeight="1" x14ac:dyDescent="0.25">
      <c r="A32" s="27" t="s">
        <v>5</v>
      </c>
      <c r="B32" s="11" t="s">
        <v>23</v>
      </c>
      <c r="C32" s="46"/>
      <c r="D32" s="46"/>
      <c r="E32" s="48"/>
      <c r="F32" s="48"/>
      <c r="G32" s="48"/>
      <c r="H32" s="48"/>
      <c r="J32" s="64"/>
      <c r="K32" s="62"/>
      <c r="M32" s="71"/>
    </row>
    <row r="33" spans="1:11" ht="34.5" customHeight="1" x14ac:dyDescent="0.25">
      <c r="A33" s="3" t="s">
        <v>52</v>
      </c>
      <c r="B33" s="11" t="s">
        <v>53</v>
      </c>
      <c r="C33" s="46"/>
      <c r="D33" s="46"/>
      <c r="E33" s="48"/>
      <c r="F33" s="48"/>
      <c r="G33" s="48"/>
      <c r="H33" s="48"/>
      <c r="J33" s="62"/>
      <c r="K33" s="62"/>
    </row>
    <row r="34" spans="1:11" ht="34.5" customHeight="1" x14ac:dyDescent="0.25">
      <c r="A34" s="3" t="s">
        <v>52</v>
      </c>
      <c r="B34" s="11" t="s">
        <v>54</v>
      </c>
      <c r="C34" s="46">
        <v>3</v>
      </c>
      <c r="D34" s="46">
        <v>6</v>
      </c>
      <c r="E34" s="48">
        <v>1</v>
      </c>
      <c r="F34" s="48">
        <v>2</v>
      </c>
      <c r="G34" s="48">
        <v>1</v>
      </c>
      <c r="H34" s="48">
        <v>2</v>
      </c>
      <c r="J34" s="62"/>
      <c r="K34" s="62"/>
    </row>
    <row r="35" spans="1:11" ht="34.5" customHeight="1" x14ac:dyDescent="0.25">
      <c r="A35" s="3" t="s">
        <v>52</v>
      </c>
      <c r="B35" s="11" t="s">
        <v>24</v>
      </c>
      <c r="C35" s="46">
        <v>15</v>
      </c>
      <c r="D35" s="46">
        <v>12</v>
      </c>
      <c r="E35" s="48">
        <v>3</v>
      </c>
      <c r="F35" s="48"/>
      <c r="G35" s="48">
        <v>3</v>
      </c>
      <c r="H35" s="48"/>
      <c r="J35" s="62"/>
      <c r="K35" s="62"/>
    </row>
    <row r="36" spans="1:11" ht="34.5" customHeight="1" x14ac:dyDescent="0.25">
      <c r="A36" s="3" t="s">
        <v>55</v>
      </c>
      <c r="B36" s="11" t="s">
        <v>25</v>
      </c>
      <c r="C36" s="51"/>
      <c r="D36" s="51"/>
      <c r="E36" s="51"/>
      <c r="F36" s="51"/>
      <c r="G36" s="51"/>
      <c r="H36" s="51"/>
      <c r="J36" s="62"/>
      <c r="K36" s="62"/>
    </row>
    <row r="37" spans="1:11" s="5" customFormat="1" ht="34.5" customHeight="1" x14ac:dyDescent="0.3">
      <c r="A37" s="58">
        <v>2</v>
      </c>
      <c r="B37" s="10" t="s">
        <v>9</v>
      </c>
      <c r="C37" s="50"/>
      <c r="D37" s="50"/>
      <c r="E37" s="50"/>
      <c r="F37" s="50"/>
      <c r="G37" s="50"/>
      <c r="H37" s="50"/>
      <c r="J37" s="61"/>
      <c r="K37" s="61"/>
    </row>
    <row r="38" spans="1:11" s="5" customFormat="1" ht="34.5" customHeight="1" x14ac:dyDescent="0.3">
      <c r="A38" s="58" t="s">
        <v>55</v>
      </c>
      <c r="B38" s="10" t="s">
        <v>26</v>
      </c>
      <c r="C38" s="50">
        <v>13</v>
      </c>
      <c r="D38" s="50">
        <v>16</v>
      </c>
      <c r="E38" s="50">
        <v>3</v>
      </c>
      <c r="F38" s="50">
        <v>2</v>
      </c>
      <c r="G38" s="50">
        <v>3</v>
      </c>
      <c r="H38" s="50">
        <v>2</v>
      </c>
      <c r="J38" s="65">
        <f>2/4</f>
        <v>0.5</v>
      </c>
      <c r="K38" s="66">
        <f>J38/70%</f>
        <v>0.7142857142857143</v>
      </c>
    </row>
    <row r="39" spans="1:11" s="5" customFormat="1" ht="34.5" customHeight="1" x14ac:dyDescent="0.3">
      <c r="A39" s="58" t="s">
        <v>55</v>
      </c>
      <c r="B39" s="10" t="s">
        <v>27</v>
      </c>
      <c r="C39" s="50">
        <v>5</v>
      </c>
      <c r="D39" s="50">
        <v>2</v>
      </c>
      <c r="E39" s="50">
        <v>1</v>
      </c>
      <c r="F39" s="50"/>
      <c r="G39" s="50">
        <v>1</v>
      </c>
      <c r="H39" s="50"/>
      <c r="J39" s="61"/>
      <c r="K39" s="61"/>
    </row>
    <row r="40" spans="1:11" s="5" customFormat="1" ht="34.5" customHeight="1" x14ac:dyDescent="0.3">
      <c r="A40" s="58" t="s">
        <v>55</v>
      </c>
      <c r="B40" s="11" t="s">
        <v>56</v>
      </c>
      <c r="C40" s="50"/>
      <c r="D40" s="50"/>
      <c r="E40" s="50"/>
      <c r="F40" s="50"/>
      <c r="G40" s="50"/>
      <c r="H40" s="50"/>
      <c r="J40" s="61"/>
      <c r="K40" s="61"/>
    </row>
    <row r="41" spans="1:11" ht="31.5" customHeight="1" x14ac:dyDescent="0.25">
      <c r="A41" s="27" t="s">
        <v>28</v>
      </c>
      <c r="B41" s="10" t="s">
        <v>29</v>
      </c>
      <c r="C41" s="48"/>
      <c r="D41" s="48"/>
      <c r="E41" s="48"/>
      <c r="F41" s="48"/>
      <c r="G41" s="48"/>
      <c r="H41" s="48"/>
      <c r="J41" s="62"/>
      <c r="K41" s="62"/>
    </row>
    <row r="42" spans="1:11" ht="31.5" customHeight="1" x14ac:dyDescent="0.25">
      <c r="A42" s="58" t="s">
        <v>55</v>
      </c>
      <c r="B42" s="10" t="s">
        <v>57</v>
      </c>
      <c r="C42" s="48"/>
      <c r="D42" s="48"/>
      <c r="E42" s="48"/>
      <c r="F42" s="48"/>
      <c r="G42" s="48"/>
      <c r="H42" s="48"/>
      <c r="J42" s="62"/>
      <c r="K42" s="62"/>
    </row>
    <row r="43" spans="1:11" ht="31.5" customHeight="1" x14ac:dyDescent="0.25">
      <c r="A43" s="58" t="s">
        <v>55</v>
      </c>
      <c r="B43" s="10" t="s">
        <v>30</v>
      </c>
      <c r="C43" s="48">
        <v>9</v>
      </c>
      <c r="D43" s="48">
        <v>11</v>
      </c>
      <c r="E43" s="48">
        <v>2</v>
      </c>
      <c r="F43" s="48">
        <v>1</v>
      </c>
      <c r="G43" s="48">
        <v>2</v>
      </c>
      <c r="H43" s="48">
        <v>1</v>
      </c>
      <c r="J43" s="67">
        <f>1/4</f>
        <v>0.25</v>
      </c>
      <c r="K43" s="68">
        <f>J43/40%</f>
        <v>0.625</v>
      </c>
    </row>
    <row r="44" spans="1:11" ht="31.5" customHeight="1" x14ac:dyDescent="0.25">
      <c r="A44" s="58" t="s">
        <v>55</v>
      </c>
      <c r="B44" s="10" t="s">
        <v>31</v>
      </c>
      <c r="C44" s="48">
        <v>9</v>
      </c>
      <c r="D44" s="48">
        <v>7</v>
      </c>
      <c r="E44" s="48">
        <v>2</v>
      </c>
      <c r="F44" s="48">
        <v>1</v>
      </c>
      <c r="G44" s="48">
        <v>2</v>
      </c>
      <c r="H44" s="48">
        <v>1</v>
      </c>
      <c r="J44" s="62"/>
      <c r="K44" s="62"/>
    </row>
    <row r="45" spans="1:11" ht="31.5" customHeight="1" x14ac:dyDescent="0.25">
      <c r="A45" s="27" t="s">
        <v>6</v>
      </c>
      <c r="B45" s="10" t="s">
        <v>58</v>
      </c>
      <c r="C45" s="48"/>
      <c r="D45" s="48"/>
      <c r="E45" s="48"/>
      <c r="F45" s="48"/>
      <c r="G45" s="48"/>
      <c r="H45" s="48"/>
      <c r="J45" s="62"/>
      <c r="K45" s="62"/>
    </row>
    <row r="46" spans="1:11" ht="31.5" customHeight="1" x14ac:dyDescent="0.25">
      <c r="A46" s="58" t="s">
        <v>55</v>
      </c>
      <c r="B46" s="10" t="s">
        <v>57</v>
      </c>
      <c r="C46" s="48"/>
      <c r="D46" s="48"/>
      <c r="E46" s="48"/>
      <c r="F46" s="48"/>
      <c r="G46" s="48"/>
      <c r="H46" s="48"/>
      <c r="J46" s="62"/>
      <c r="K46" s="62"/>
    </row>
    <row r="47" spans="1:11" ht="31.5" customHeight="1" x14ac:dyDescent="0.25">
      <c r="A47" s="58" t="s">
        <v>55</v>
      </c>
      <c r="B47" s="10" t="s">
        <v>30</v>
      </c>
      <c r="C47" s="48">
        <v>4</v>
      </c>
      <c r="D47" s="48">
        <v>5</v>
      </c>
      <c r="E47" s="48">
        <v>1</v>
      </c>
      <c r="F47" s="48">
        <v>1</v>
      </c>
      <c r="G47" s="48">
        <v>1</v>
      </c>
      <c r="H47" s="48">
        <v>1</v>
      </c>
      <c r="J47" s="62"/>
      <c r="K47" s="62"/>
    </row>
    <row r="48" spans="1:11" s="8" customFormat="1" ht="31.5" customHeight="1" x14ac:dyDescent="0.25">
      <c r="A48" s="58" t="s">
        <v>55</v>
      </c>
      <c r="B48" s="10" t="s">
        <v>31</v>
      </c>
      <c r="C48" s="48">
        <v>13</v>
      </c>
      <c r="D48" s="48">
        <v>12</v>
      </c>
      <c r="E48" s="48">
        <v>3</v>
      </c>
      <c r="F48" s="48">
        <v>1</v>
      </c>
      <c r="G48" s="48">
        <v>3</v>
      </c>
      <c r="H48" s="48">
        <v>1</v>
      </c>
      <c r="J48" s="60"/>
      <c r="K48" s="60"/>
    </row>
    <row r="49" spans="1:11" s="5" customFormat="1" ht="31.5" customHeight="1" x14ac:dyDescent="0.3">
      <c r="A49" s="58" t="s">
        <v>55</v>
      </c>
      <c r="B49" s="10" t="s">
        <v>59</v>
      </c>
      <c r="C49" s="55">
        <v>1</v>
      </c>
      <c r="D49" s="55">
        <v>1</v>
      </c>
      <c r="E49" s="55"/>
      <c r="F49" s="55"/>
      <c r="G49" s="50"/>
      <c r="H49" s="50"/>
      <c r="J49" s="61"/>
      <c r="K49" s="61"/>
    </row>
    <row r="50" spans="1:11" ht="34.5" customHeight="1" x14ac:dyDescent="0.25">
      <c r="A50" s="3" t="s">
        <v>63</v>
      </c>
      <c r="B50" s="12" t="s">
        <v>64</v>
      </c>
      <c r="C50" s="85">
        <v>21</v>
      </c>
      <c r="D50" s="80">
        <v>24</v>
      </c>
      <c r="E50" s="85">
        <v>1</v>
      </c>
      <c r="F50" s="85">
        <v>2</v>
      </c>
      <c r="G50" s="85">
        <v>1</v>
      </c>
      <c r="H50" s="85">
        <v>2</v>
      </c>
      <c r="J50" s="62"/>
      <c r="K50" s="62"/>
    </row>
    <row r="51" spans="1:11" ht="34.5" customHeight="1" x14ac:dyDescent="0.25">
      <c r="A51" s="3"/>
      <c r="B51" s="41" t="s">
        <v>93</v>
      </c>
      <c r="C51" s="72">
        <v>8</v>
      </c>
      <c r="D51" s="56">
        <v>10</v>
      </c>
      <c r="E51" s="72">
        <v>1</v>
      </c>
      <c r="F51" s="72">
        <v>2</v>
      </c>
      <c r="G51" s="72">
        <v>1</v>
      </c>
      <c r="H51" s="72">
        <v>2</v>
      </c>
      <c r="J51" s="62"/>
      <c r="K51" s="62"/>
    </row>
    <row r="52" spans="1:11" ht="34.5" customHeight="1" x14ac:dyDescent="0.25">
      <c r="A52" s="27" t="s">
        <v>5</v>
      </c>
      <c r="B52" s="11" t="s">
        <v>23</v>
      </c>
      <c r="C52" s="72"/>
      <c r="D52" s="56"/>
      <c r="E52" s="72"/>
      <c r="F52" s="72"/>
      <c r="G52" s="72"/>
      <c r="H52" s="72"/>
      <c r="J52" s="62"/>
      <c r="K52" s="62"/>
    </row>
    <row r="53" spans="1:11" ht="34.5" customHeight="1" x14ac:dyDescent="0.25">
      <c r="A53" s="3" t="s">
        <v>52</v>
      </c>
      <c r="B53" s="11" t="s">
        <v>53</v>
      </c>
      <c r="C53" s="72"/>
      <c r="D53" s="56"/>
      <c r="E53" s="72"/>
      <c r="F53" s="72"/>
      <c r="G53" s="72"/>
      <c r="H53" s="72"/>
      <c r="J53" s="62"/>
      <c r="K53" s="62"/>
    </row>
    <row r="54" spans="1:11" ht="34.5" customHeight="1" x14ac:dyDescent="0.25">
      <c r="A54" s="3" t="s">
        <v>52</v>
      </c>
      <c r="B54" s="11" t="s">
        <v>54</v>
      </c>
      <c r="C54" s="72">
        <v>2</v>
      </c>
      <c r="D54" s="56">
        <v>4</v>
      </c>
      <c r="E54" s="72"/>
      <c r="F54" s="72">
        <v>1</v>
      </c>
      <c r="G54" s="72"/>
      <c r="H54" s="72">
        <v>1</v>
      </c>
      <c r="J54" s="62"/>
      <c r="K54" s="62"/>
    </row>
    <row r="55" spans="1:11" ht="34.5" customHeight="1" x14ac:dyDescent="0.25">
      <c r="A55" s="3" t="s">
        <v>52</v>
      </c>
      <c r="B55" s="11" t="s">
        <v>24</v>
      </c>
      <c r="C55" s="72">
        <v>19</v>
      </c>
      <c r="D55" s="56">
        <v>20</v>
      </c>
      <c r="E55" s="72">
        <v>1</v>
      </c>
      <c r="F55" s="72">
        <v>1</v>
      </c>
      <c r="G55" s="72">
        <v>1</v>
      </c>
      <c r="H55" s="72">
        <v>1</v>
      </c>
      <c r="J55" s="62"/>
      <c r="K55" s="62"/>
    </row>
    <row r="56" spans="1:11" ht="34.5" customHeight="1" x14ac:dyDescent="0.25">
      <c r="A56" s="3" t="s">
        <v>55</v>
      </c>
      <c r="B56" s="11" t="s">
        <v>25</v>
      </c>
      <c r="C56" s="72"/>
      <c r="D56" s="56"/>
      <c r="E56" s="72"/>
      <c r="F56" s="72"/>
      <c r="G56" s="72"/>
      <c r="H56" s="72"/>
      <c r="J56" s="62"/>
      <c r="K56" s="62"/>
    </row>
    <row r="57" spans="1:11" ht="34.5" customHeight="1" x14ac:dyDescent="0.25">
      <c r="A57" s="58">
        <v>2</v>
      </c>
      <c r="B57" s="10" t="s">
        <v>9</v>
      </c>
      <c r="C57" s="72"/>
      <c r="D57" s="56"/>
      <c r="E57" s="72"/>
      <c r="F57" s="72"/>
      <c r="G57" s="72"/>
      <c r="H57" s="72"/>
      <c r="J57" s="62"/>
      <c r="K57" s="62"/>
    </row>
    <row r="58" spans="1:11" ht="34.5" customHeight="1" x14ac:dyDescent="0.25">
      <c r="A58" s="58" t="s">
        <v>55</v>
      </c>
      <c r="B58" s="10" t="s">
        <v>26</v>
      </c>
      <c r="C58" s="72">
        <v>7</v>
      </c>
      <c r="D58" s="56">
        <v>5</v>
      </c>
      <c r="E58" s="72"/>
      <c r="F58" s="72"/>
      <c r="G58" s="72"/>
      <c r="H58" s="72"/>
      <c r="J58" s="62"/>
      <c r="K58" s="62"/>
    </row>
    <row r="59" spans="1:11" ht="34.5" customHeight="1" x14ac:dyDescent="0.25">
      <c r="A59" s="58" t="s">
        <v>55</v>
      </c>
      <c r="B59" s="10" t="s">
        <v>27</v>
      </c>
      <c r="C59" s="72">
        <v>14</v>
      </c>
      <c r="D59" s="56">
        <v>19</v>
      </c>
      <c r="E59" s="72">
        <v>1</v>
      </c>
      <c r="F59" s="72">
        <v>2</v>
      </c>
      <c r="G59" s="72">
        <v>1</v>
      </c>
      <c r="H59" s="72">
        <v>2</v>
      </c>
      <c r="J59" s="62"/>
      <c r="K59" s="62"/>
    </row>
    <row r="60" spans="1:11" ht="34.5" customHeight="1" x14ac:dyDescent="0.25">
      <c r="A60" s="58" t="s">
        <v>55</v>
      </c>
      <c r="B60" s="11" t="s">
        <v>56</v>
      </c>
      <c r="C60" s="72"/>
      <c r="D60" s="56"/>
      <c r="E60" s="72"/>
      <c r="F60" s="72"/>
      <c r="G60" s="72"/>
      <c r="H60" s="72"/>
      <c r="J60" s="62"/>
      <c r="K60" s="62"/>
    </row>
    <row r="61" spans="1:11" ht="34.5" customHeight="1" x14ac:dyDescent="0.25">
      <c r="A61" s="27" t="s">
        <v>28</v>
      </c>
      <c r="B61" s="10" t="s">
        <v>29</v>
      </c>
      <c r="C61" s="72"/>
      <c r="D61" s="56"/>
      <c r="E61" s="72"/>
      <c r="F61" s="72"/>
      <c r="G61" s="72"/>
      <c r="H61" s="72"/>
      <c r="J61" s="62"/>
      <c r="K61" s="62"/>
    </row>
    <row r="62" spans="1:11" ht="34.5" customHeight="1" x14ac:dyDescent="0.25">
      <c r="A62" s="58" t="s">
        <v>55</v>
      </c>
      <c r="B62" s="10" t="s">
        <v>57</v>
      </c>
      <c r="C62" s="72"/>
      <c r="D62" s="56"/>
      <c r="E62" s="72"/>
      <c r="F62" s="72"/>
      <c r="G62" s="72"/>
      <c r="H62" s="72"/>
      <c r="J62" s="62"/>
      <c r="K62" s="62"/>
    </row>
    <row r="63" spans="1:11" ht="34.5" customHeight="1" x14ac:dyDescent="0.25">
      <c r="A63" s="58" t="s">
        <v>55</v>
      </c>
      <c r="B63" s="10" t="s">
        <v>30</v>
      </c>
      <c r="C63" s="72">
        <v>6</v>
      </c>
      <c r="D63" s="56">
        <v>7</v>
      </c>
      <c r="E63" s="72"/>
      <c r="F63" s="72"/>
      <c r="G63" s="72"/>
      <c r="H63" s="72"/>
      <c r="J63" s="62"/>
      <c r="K63" s="62"/>
    </row>
    <row r="64" spans="1:11" ht="34.5" customHeight="1" x14ac:dyDescent="0.25">
      <c r="A64" s="58" t="s">
        <v>55</v>
      </c>
      <c r="B64" s="10" t="s">
        <v>31</v>
      </c>
      <c r="C64" s="72">
        <v>15</v>
      </c>
      <c r="D64" s="56">
        <v>17</v>
      </c>
      <c r="E64" s="72">
        <v>1</v>
      </c>
      <c r="F64" s="72">
        <v>2</v>
      </c>
      <c r="G64" s="72">
        <v>1</v>
      </c>
      <c r="H64" s="72">
        <v>2</v>
      </c>
      <c r="J64" s="62"/>
      <c r="K64" s="62"/>
    </row>
    <row r="65" spans="1:11" ht="34.5" customHeight="1" x14ac:dyDescent="0.25">
      <c r="A65" s="27" t="s">
        <v>6</v>
      </c>
      <c r="B65" s="10" t="s">
        <v>58</v>
      </c>
      <c r="C65" s="72"/>
      <c r="D65" s="56"/>
      <c r="E65" s="72"/>
      <c r="F65" s="72"/>
      <c r="G65" s="72"/>
      <c r="H65" s="72"/>
      <c r="J65" s="62"/>
      <c r="K65" s="62"/>
    </row>
    <row r="66" spans="1:11" ht="34.5" customHeight="1" x14ac:dyDescent="0.25">
      <c r="A66" s="58" t="s">
        <v>55</v>
      </c>
      <c r="B66" s="10" t="s">
        <v>57</v>
      </c>
      <c r="C66" s="72"/>
      <c r="D66" s="56"/>
      <c r="E66" s="72"/>
      <c r="F66" s="72"/>
      <c r="G66" s="72"/>
      <c r="H66" s="72"/>
      <c r="J66" s="62"/>
      <c r="K66" s="62"/>
    </row>
    <row r="67" spans="1:11" ht="34.5" customHeight="1" x14ac:dyDescent="0.25">
      <c r="A67" s="58" t="s">
        <v>55</v>
      </c>
      <c r="B67" s="10" t="s">
        <v>30</v>
      </c>
      <c r="C67" s="72">
        <v>1</v>
      </c>
      <c r="D67" s="56">
        <v>3</v>
      </c>
      <c r="E67" s="72"/>
      <c r="F67" s="72"/>
      <c r="G67" s="72"/>
      <c r="H67" s="72"/>
      <c r="J67" s="62"/>
      <c r="K67" s="62"/>
    </row>
    <row r="68" spans="1:11" ht="34.5" customHeight="1" x14ac:dyDescent="0.25">
      <c r="A68" s="58" t="s">
        <v>55</v>
      </c>
      <c r="B68" s="10" t="s">
        <v>31</v>
      </c>
      <c r="C68" s="72">
        <v>19</v>
      </c>
      <c r="D68" s="56">
        <v>21</v>
      </c>
      <c r="E68" s="72">
        <v>1</v>
      </c>
      <c r="F68" s="72">
        <v>2</v>
      </c>
      <c r="G68" s="72">
        <v>1</v>
      </c>
      <c r="H68" s="72">
        <v>2</v>
      </c>
      <c r="J68" s="62"/>
      <c r="K68" s="62"/>
    </row>
    <row r="69" spans="1:11" ht="34.5" customHeight="1" x14ac:dyDescent="0.25">
      <c r="A69" s="58" t="s">
        <v>55</v>
      </c>
      <c r="B69" s="10" t="s">
        <v>59</v>
      </c>
      <c r="C69" s="72">
        <v>1</v>
      </c>
      <c r="D69" s="56"/>
      <c r="E69" s="72"/>
      <c r="F69" s="72"/>
      <c r="G69" s="72"/>
      <c r="H69" s="72"/>
      <c r="J69" s="62"/>
      <c r="K69" s="62"/>
    </row>
    <row r="70" spans="1:11" ht="32.25" customHeight="1" x14ac:dyDescent="0.25">
      <c r="B70" s="102" t="s">
        <v>32</v>
      </c>
      <c r="C70" s="102"/>
      <c r="D70" s="102"/>
      <c r="E70" s="102"/>
      <c r="F70" s="102"/>
      <c r="G70" s="102"/>
      <c r="H70" s="102"/>
    </row>
  </sheetData>
  <mergeCells count="14">
    <mergeCell ref="A1:H1"/>
    <mergeCell ref="A2:H2"/>
    <mergeCell ref="B70:H70"/>
    <mergeCell ref="C4:C5"/>
    <mergeCell ref="D4:D5"/>
    <mergeCell ref="G4:H4"/>
    <mergeCell ref="G3:H3"/>
    <mergeCell ref="E3:F4"/>
    <mergeCell ref="A3:A5"/>
    <mergeCell ref="J3:K3"/>
    <mergeCell ref="K4:K5"/>
    <mergeCell ref="J4:J5"/>
    <mergeCell ref="B3:B5"/>
    <mergeCell ref="C3:D3"/>
  </mergeCells>
  <printOptions horizontalCentered="1"/>
  <pageMargins left="0" right="0" top="0.5" bottom="0.23622047244094499" header="0.196850393700787" footer="0.15748031496063"/>
  <pageSetup paperSize="9" scale="8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26" sqref="A26"/>
      <selection pane="bottomRight" activeCell="B32" sqref="B32"/>
    </sheetView>
  </sheetViews>
  <sheetFormatPr defaultRowHeight="16.5" x14ac:dyDescent="0.25"/>
  <cols>
    <col min="1" max="1" width="6.140625" style="15" customWidth="1"/>
    <col min="2" max="2" width="48.42578125" style="2" customWidth="1"/>
    <col min="3" max="3" width="7.7109375" style="2" customWidth="1"/>
    <col min="4" max="4" width="9.42578125" style="2" customWidth="1"/>
    <col min="5" max="5" width="8.140625" style="2" customWidth="1"/>
    <col min="6" max="6" width="6.85546875" style="2" customWidth="1"/>
    <col min="7" max="7" width="7.7109375" style="2" customWidth="1"/>
    <col min="8" max="8" width="7.28515625" style="16" customWidth="1"/>
    <col min="9" max="9" width="7.140625" style="16" customWidth="1"/>
    <col min="10" max="10" width="6.7109375" style="16" customWidth="1"/>
    <col min="11" max="11" width="7" style="16" customWidth="1"/>
    <col min="12" max="12" width="9.7109375" style="79" customWidth="1"/>
    <col min="13" max="113" width="9.140625" style="17"/>
    <col min="114" max="114" width="5.85546875" style="17" customWidth="1"/>
    <col min="115" max="115" width="76" style="17" customWidth="1"/>
    <col min="116" max="118" width="14.7109375" style="17" customWidth="1"/>
    <col min="119" max="369" width="9.140625" style="17"/>
    <col min="370" max="370" width="5.85546875" style="17" customWidth="1"/>
    <col min="371" max="371" width="76" style="17" customWidth="1"/>
    <col min="372" max="374" width="14.7109375" style="17" customWidth="1"/>
    <col min="375" max="625" width="9.140625" style="17"/>
    <col min="626" max="626" width="5.85546875" style="17" customWidth="1"/>
    <col min="627" max="627" width="76" style="17" customWidth="1"/>
    <col min="628" max="630" width="14.7109375" style="17" customWidth="1"/>
    <col min="631" max="881" width="9.140625" style="17"/>
    <col min="882" max="882" width="5.85546875" style="17" customWidth="1"/>
    <col min="883" max="883" width="76" style="17" customWidth="1"/>
    <col min="884" max="886" width="14.7109375" style="17" customWidth="1"/>
    <col min="887" max="1137" width="9.140625" style="17"/>
    <col min="1138" max="1138" width="5.85546875" style="17" customWidth="1"/>
    <col min="1139" max="1139" width="76" style="17" customWidth="1"/>
    <col min="1140" max="1142" width="14.7109375" style="17" customWidth="1"/>
    <col min="1143" max="1393" width="9.140625" style="17"/>
    <col min="1394" max="1394" width="5.85546875" style="17" customWidth="1"/>
    <col min="1395" max="1395" width="76" style="17" customWidth="1"/>
    <col min="1396" max="1398" width="14.7109375" style="17" customWidth="1"/>
    <col min="1399" max="1649" width="9.140625" style="17"/>
    <col min="1650" max="1650" width="5.85546875" style="17" customWidth="1"/>
    <col min="1651" max="1651" width="76" style="17" customWidth="1"/>
    <col min="1652" max="1654" width="14.7109375" style="17" customWidth="1"/>
    <col min="1655" max="1905" width="9.140625" style="17"/>
    <col min="1906" max="1906" width="5.85546875" style="17" customWidth="1"/>
    <col min="1907" max="1907" width="76" style="17" customWidth="1"/>
    <col min="1908" max="1910" width="14.7109375" style="17" customWidth="1"/>
    <col min="1911" max="2161" width="9.140625" style="17"/>
    <col min="2162" max="2162" width="5.85546875" style="17" customWidth="1"/>
    <col min="2163" max="2163" width="76" style="17" customWidth="1"/>
    <col min="2164" max="2166" width="14.7109375" style="17" customWidth="1"/>
    <col min="2167" max="2417" width="9.140625" style="17"/>
    <col min="2418" max="2418" width="5.85546875" style="17" customWidth="1"/>
    <col min="2419" max="2419" width="76" style="17" customWidth="1"/>
    <col min="2420" max="2422" width="14.7109375" style="17" customWidth="1"/>
    <col min="2423" max="2673" width="9.140625" style="17"/>
    <col min="2674" max="2674" width="5.85546875" style="17" customWidth="1"/>
    <col min="2675" max="2675" width="76" style="17" customWidth="1"/>
    <col min="2676" max="2678" width="14.7109375" style="17" customWidth="1"/>
    <col min="2679" max="2929" width="9.140625" style="17"/>
    <col min="2930" max="2930" width="5.85546875" style="17" customWidth="1"/>
    <col min="2931" max="2931" width="76" style="17" customWidth="1"/>
    <col min="2932" max="2934" width="14.7109375" style="17" customWidth="1"/>
    <col min="2935" max="3185" width="9.140625" style="17"/>
    <col min="3186" max="3186" width="5.85546875" style="17" customWidth="1"/>
    <col min="3187" max="3187" width="76" style="17" customWidth="1"/>
    <col min="3188" max="3190" width="14.7109375" style="17" customWidth="1"/>
    <col min="3191" max="3441" width="9.140625" style="17"/>
    <col min="3442" max="3442" width="5.85546875" style="17" customWidth="1"/>
    <col min="3443" max="3443" width="76" style="17" customWidth="1"/>
    <col min="3444" max="3446" width="14.7109375" style="17" customWidth="1"/>
    <col min="3447" max="3697" width="9.140625" style="17"/>
    <col min="3698" max="3698" width="5.85546875" style="17" customWidth="1"/>
    <col min="3699" max="3699" width="76" style="17" customWidth="1"/>
    <col min="3700" max="3702" width="14.7109375" style="17" customWidth="1"/>
    <col min="3703" max="3953" width="9.140625" style="17"/>
    <col min="3954" max="3954" width="5.85546875" style="17" customWidth="1"/>
    <col min="3955" max="3955" width="76" style="17" customWidth="1"/>
    <col min="3956" max="3958" width="14.7109375" style="17" customWidth="1"/>
    <col min="3959" max="4209" width="9.140625" style="17"/>
    <col min="4210" max="4210" width="5.85546875" style="17" customWidth="1"/>
    <col min="4211" max="4211" width="76" style="17" customWidth="1"/>
    <col min="4212" max="4214" width="14.7109375" style="17" customWidth="1"/>
    <col min="4215" max="4465" width="9.140625" style="17"/>
    <col min="4466" max="4466" width="5.85546875" style="17" customWidth="1"/>
    <col min="4467" max="4467" width="76" style="17" customWidth="1"/>
    <col min="4468" max="4470" width="14.7109375" style="17" customWidth="1"/>
    <col min="4471" max="4721" width="9.140625" style="17"/>
    <col min="4722" max="4722" width="5.85546875" style="17" customWidth="1"/>
    <col min="4723" max="4723" width="76" style="17" customWidth="1"/>
    <col min="4724" max="4726" width="14.7109375" style="17" customWidth="1"/>
    <col min="4727" max="4977" width="9.140625" style="17"/>
    <col min="4978" max="4978" width="5.85546875" style="17" customWidth="1"/>
    <col min="4979" max="4979" width="76" style="17" customWidth="1"/>
    <col min="4980" max="4982" width="14.7109375" style="17" customWidth="1"/>
    <col min="4983" max="5233" width="9.140625" style="17"/>
    <col min="5234" max="5234" width="5.85546875" style="17" customWidth="1"/>
    <col min="5235" max="5235" width="76" style="17" customWidth="1"/>
    <col min="5236" max="5238" width="14.7109375" style="17" customWidth="1"/>
    <col min="5239" max="5489" width="9.140625" style="17"/>
    <col min="5490" max="5490" width="5.85546875" style="17" customWidth="1"/>
    <col min="5491" max="5491" width="76" style="17" customWidth="1"/>
    <col min="5492" max="5494" width="14.7109375" style="17" customWidth="1"/>
    <col min="5495" max="5745" width="9.140625" style="17"/>
    <col min="5746" max="5746" width="5.85546875" style="17" customWidth="1"/>
    <col min="5747" max="5747" width="76" style="17" customWidth="1"/>
    <col min="5748" max="5750" width="14.7109375" style="17" customWidth="1"/>
    <col min="5751" max="6001" width="9.140625" style="17"/>
    <col min="6002" max="6002" width="5.85546875" style="17" customWidth="1"/>
    <col min="6003" max="6003" width="76" style="17" customWidth="1"/>
    <col min="6004" max="6006" width="14.7109375" style="17" customWidth="1"/>
    <col min="6007" max="6257" width="9.140625" style="17"/>
    <col min="6258" max="6258" width="5.85546875" style="17" customWidth="1"/>
    <col min="6259" max="6259" width="76" style="17" customWidth="1"/>
    <col min="6260" max="6262" width="14.7109375" style="17" customWidth="1"/>
    <col min="6263" max="6513" width="9.140625" style="17"/>
    <col min="6514" max="6514" width="5.85546875" style="17" customWidth="1"/>
    <col min="6515" max="6515" width="76" style="17" customWidth="1"/>
    <col min="6516" max="6518" width="14.7109375" style="17" customWidth="1"/>
    <col min="6519" max="6769" width="9.140625" style="17"/>
    <col min="6770" max="6770" width="5.85546875" style="17" customWidth="1"/>
    <col min="6771" max="6771" width="76" style="17" customWidth="1"/>
    <col min="6772" max="6774" width="14.7109375" style="17" customWidth="1"/>
    <col min="6775" max="7025" width="9.140625" style="17"/>
    <col min="7026" max="7026" width="5.85546875" style="17" customWidth="1"/>
    <col min="7027" max="7027" width="76" style="17" customWidth="1"/>
    <col min="7028" max="7030" width="14.7109375" style="17" customWidth="1"/>
    <col min="7031" max="7281" width="9.140625" style="17"/>
    <col min="7282" max="7282" width="5.85546875" style="17" customWidth="1"/>
    <col min="7283" max="7283" width="76" style="17" customWidth="1"/>
    <col min="7284" max="7286" width="14.7109375" style="17" customWidth="1"/>
    <col min="7287" max="7537" width="9.140625" style="17"/>
    <col min="7538" max="7538" width="5.85546875" style="17" customWidth="1"/>
    <col min="7539" max="7539" width="76" style="17" customWidth="1"/>
    <col min="7540" max="7542" width="14.7109375" style="17" customWidth="1"/>
    <col min="7543" max="7793" width="9.140625" style="17"/>
    <col min="7794" max="7794" width="5.85546875" style="17" customWidth="1"/>
    <col min="7795" max="7795" width="76" style="17" customWidth="1"/>
    <col min="7796" max="7798" width="14.7109375" style="17" customWidth="1"/>
    <col min="7799" max="8049" width="9.140625" style="17"/>
    <col min="8050" max="8050" width="5.85546875" style="17" customWidth="1"/>
    <col min="8051" max="8051" width="76" style="17" customWidth="1"/>
    <col min="8052" max="8054" width="14.7109375" style="17" customWidth="1"/>
    <col min="8055" max="8305" width="9.140625" style="17"/>
    <col min="8306" max="8306" width="5.85546875" style="17" customWidth="1"/>
    <col min="8307" max="8307" width="76" style="17" customWidth="1"/>
    <col min="8308" max="8310" width="14.7109375" style="17" customWidth="1"/>
    <col min="8311" max="8561" width="9.140625" style="17"/>
    <col min="8562" max="8562" width="5.85546875" style="17" customWidth="1"/>
    <col min="8563" max="8563" width="76" style="17" customWidth="1"/>
    <col min="8564" max="8566" width="14.7109375" style="17" customWidth="1"/>
    <col min="8567" max="8817" width="9.140625" style="17"/>
    <col min="8818" max="8818" width="5.85546875" style="17" customWidth="1"/>
    <col min="8819" max="8819" width="76" style="17" customWidth="1"/>
    <col min="8820" max="8822" width="14.7109375" style="17" customWidth="1"/>
    <col min="8823" max="9073" width="9.140625" style="17"/>
    <col min="9074" max="9074" width="5.85546875" style="17" customWidth="1"/>
    <col min="9075" max="9075" width="76" style="17" customWidth="1"/>
    <col min="9076" max="9078" width="14.7109375" style="17" customWidth="1"/>
    <col min="9079" max="9329" width="9.140625" style="17"/>
    <col min="9330" max="9330" width="5.85546875" style="17" customWidth="1"/>
    <col min="9331" max="9331" width="76" style="17" customWidth="1"/>
    <col min="9332" max="9334" width="14.7109375" style="17" customWidth="1"/>
    <col min="9335" max="9585" width="9.140625" style="17"/>
    <col min="9586" max="9586" width="5.85546875" style="17" customWidth="1"/>
    <col min="9587" max="9587" width="76" style="17" customWidth="1"/>
    <col min="9588" max="9590" width="14.7109375" style="17" customWidth="1"/>
    <col min="9591" max="9841" width="9.140625" style="17"/>
    <col min="9842" max="9842" width="5.85546875" style="17" customWidth="1"/>
    <col min="9843" max="9843" width="76" style="17" customWidth="1"/>
    <col min="9844" max="9846" width="14.7109375" style="17" customWidth="1"/>
    <col min="9847" max="10097" width="9.140625" style="17"/>
    <col min="10098" max="10098" width="5.85546875" style="17" customWidth="1"/>
    <col min="10099" max="10099" width="76" style="17" customWidth="1"/>
    <col min="10100" max="10102" width="14.7109375" style="17" customWidth="1"/>
    <col min="10103" max="10353" width="9.140625" style="17"/>
    <col min="10354" max="10354" width="5.85546875" style="17" customWidth="1"/>
    <col min="10355" max="10355" width="76" style="17" customWidth="1"/>
    <col min="10356" max="10358" width="14.7109375" style="17" customWidth="1"/>
    <col min="10359" max="10609" width="9.140625" style="17"/>
    <col min="10610" max="10610" width="5.85546875" style="17" customWidth="1"/>
    <col min="10611" max="10611" width="76" style="17" customWidth="1"/>
    <col min="10612" max="10614" width="14.7109375" style="17" customWidth="1"/>
    <col min="10615" max="10865" width="9.140625" style="17"/>
    <col min="10866" max="10866" width="5.85546875" style="17" customWidth="1"/>
    <col min="10867" max="10867" width="76" style="17" customWidth="1"/>
    <col min="10868" max="10870" width="14.7109375" style="17" customWidth="1"/>
    <col min="10871" max="11121" width="9.140625" style="17"/>
    <col min="11122" max="11122" width="5.85546875" style="17" customWidth="1"/>
    <col min="11123" max="11123" width="76" style="17" customWidth="1"/>
    <col min="11124" max="11126" width="14.7109375" style="17" customWidth="1"/>
    <col min="11127" max="11377" width="9.140625" style="17"/>
    <col min="11378" max="11378" width="5.85546875" style="17" customWidth="1"/>
    <col min="11379" max="11379" width="76" style="17" customWidth="1"/>
    <col min="11380" max="11382" width="14.7109375" style="17" customWidth="1"/>
    <col min="11383" max="11633" width="9.140625" style="17"/>
    <col min="11634" max="11634" width="5.85546875" style="17" customWidth="1"/>
    <col min="11635" max="11635" width="76" style="17" customWidth="1"/>
    <col min="11636" max="11638" width="14.7109375" style="17" customWidth="1"/>
    <col min="11639" max="11889" width="9.140625" style="17"/>
    <col min="11890" max="11890" width="5.85546875" style="17" customWidth="1"/>
    <col min="11891" max="11891" width="76" style="17" customWidth="1"/>
    <col min="11892" max="11894" width="14.7109375" style="17" customWidth="1"/>
    <col min="11895" max="12145" width="9.140625" style="17"/>
    <col min="12146" max="12146" width="5.85546875" style="17" customWidth="1"/>
    <col min="12147" max="12147" width="76" style="17" customWidth="1"/>
    <col min="12148" max="12150" width="14.7109375" style="17" customWidth="1"/>
    <col min="12151" max="12401" width="9.140625" style="17"/>
    <col min="12402" max="12402" width="5.85546875" style="17" customWidth="1"/>
    <col min="12403" max="12403" width="76" style="17" customWidth="1"/>
    <col min="12404" max="12406" width="14.7109375" style="17" customWidth="1"/>
    <col min="12407" max="12657" width="9.140625" style="17"/>
    <col min="12658" max="12658" width="5.85546875" style="17" customWidth="1"/>
    <col min="12659" max="12659" width="76" style="17" customWidth="1"/>
    <col min="12660" max="12662" width="14.7109375" style="17" customWidth="1"/>
    <col min="12663" max="12913" width="9.140625" style="17"/>
    <col min="12914" max="12914" width="5.85546875" style="17" customWidth="1"/>
    <col min="12915" max="12915" width="76" style="17" customWidth="1"/>
    <col min="12916" max="12918" width="14.7109375" style="17" customWidth="1"/>
    <col min="12919" max="13169" width="9.140625" style="17"/>
    <col min="13170" max="13170" width="5.85546875" style="17" customWidth="1"/>
    <col min="13171" max="13171" width="76" style="17" customWidth="1"/>
    <col min="13172" max="13174" width="14.7109375" style="17" customWidth="1"/>
    <col min="13175" max="13425" width="9.140625" style="17"/>
    <col min="13426" max="13426" width="5.85546875" style="17" customWidth="1"/>
    <col min="13427" max="13427" width="76" style="17" customWidth="1"/>
    <col min="13428" max="13430" width="14.7109375" style="17" customWidth="1"/>
    <col min="13431" max="13681" width="9.140625" style="17"/>
    <col min="13682" max="13682" width="5.85546875" style="17" customWidth="1"/>
    <col min="13683" max="13683" width="76" style="17" customWidth="1"/>
    <col min="13684" max="13686" width="14.7109375" style="17" customWidth="1"/>
    <col min="13687" max="13937" width="9.140625" style="17"/>
    <col min="13938" max="13938" width="5.85546875" style="17" customWidth="1"/>
    <col min="13939" max="13939" width="76" style="17" customWidth="1"/>
    <col min="13940" max="13942" width="14.7109375" style="17" customWidth="1"/>
    <col min="13943" max="14193" width="9.140625" style="17"/>
    <col min="14194" max="14194" width="5.85546875" style="17" customWidth="1"/>
    <col min="14195" max="14195" width="76" style="17" customWidth="1"/>
    <col min="14196" max="14198" width="14.7109375" style="17" customWidth="1"/>
    <col min="14199" max="14449" width="9.140625" style="17"/>
    <col min="14450" max="14450" width="5.85546875" style="17" customWidth="1"/>
    <col min="14451" max="14451" width="76" style="17" customWidth="1"/>
    <col min="14452" max="14454" width="14.7109375" style="17" customWidth="1"/>
    <col min="14455" max="14705" width="9.140625" style="17"/>
    <col min="14706" max="14706" width="5.85546875" style="17" customWidth="1"/>
    <col min="14707" max="14707" width="76" style="17" customWidth="1"/>
    <col min="14708" max="14710" width="14.7109375" style="17" customWidth="1"/>
    <col min="14711" max="14961" width="9.140625" style="17"/>
    <col min="14962" max="14962" width="5.85546875" style="17" customWidth="1"/>
    <col min="14963" max="14963" width="76" style="17" customWidth="1"/>
    <col min="14964" max="14966" width="14.7109375" style="17" customWidth="1"/>
    <col min="14967" max="15217" width="9.140625" style="17"/>
    <col min="15218" max="15218" width="5.85546875" style="17" customWidth="1"/>
    <col min="15219" max="15219" width="76" style="17" customWidth="1"/>
    <col min="15220" max="15222" width="14.7109375" style="17" customWidth="1"/>
    <col min="15223" max="15473" width="9.140625" style="17"/>
    <col min="15474" max="15474" width="5.85546875" style="17" customWidth="1"/>
    <col min="15475" max="15475" width="76" style="17" customWidth="1"/>
    <col min="15476" max="15478" width="14.7109375" style="17" customWidth="1"/>
    <col min="15479" max="15729" width="9.140625" style="17"/>
    <col min="15730" max="15730" width="5.85546875" style="17" customWidth="1"/>
    <col min="15731" max="15731" width="76" style="17" customWidth="1"/>
    <col min="15732" max="15734" width="14.7109375" style="17" customWidth="1"/>
    <col min="15735" max="15985" width="9.140625" style="17"/>
    <col min="15986" max="15986" width="5.85546875" style="17" customWidth="1"/>
    <col min="15987" max="15987" width="76" style="17" customWidth="1"/>
    <col min="15988" max="15990" width="14.7109375" style="17" customWidth="1"/>
    <col min="15991" max="16384" width="9.140625" style="17"/>
  </cols>
  <sheetData>
    <row r="1" spans="1:12" ht="22.5" customHeight="1" x14ac:dyDescent="0.25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63.75" customHeight="1" x14ac:dyDescent="0.25">
      <c r="A2" s="105" t="s">
        <v>111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42.75" customHeight="1" x14ac:dyDescent="0.25">
      <c r="A3" s="104" t="s">
        <v>0</v>
      </c>
      <c r="B3" s="99" t="s">
        <v>12</v>
      </c>
      <c r="C3" s="99" t="s">
        <v>7</v>
      </c>
      <c r="D3" s="99" t="s">
        <v>37</v>
      </c>
      <c r="E3" s="100" t="s">
        <v>8</v>
      </c>
      <c r="F3" s="100"/>
      <c r="G3" s="100"/>
      <c r="H3" s="100"/>
      <c r="I3" s="100"/>
      <c r="J3" s="100"/>
      <c r="K3" s="100"/>
      <c r="L3" s="107" t="s">
        <v>119</v>
      </c>
    </row>
    <row r="4" spans="1:12" s="18" customFormat="1" ht="54.75" customHeight="1" x14ac:dyDescent="0.25">
      <c r="A4" s="104"/>
      <c r="B4" s="99"/>
      <c r="C4" s="99"/>
      <c r="D4" s="99"/>
      <c r="E4" s="77" t="s">
        <v>94</v>
      </c>
      <c r="F4" s="77" t="s">
        <v>20</v>
      </c>
      <c r="G4" s="77" t="s">
        <v>21</v>
      </c>
      <c r="H4" s="77" t="s">
        <v>22</v>
      </c>
      <c r="I4" s="77" t="s">
        <v>104</v>
      </c>
      <c r="J4" s="77" t="s">
        <v>105</v>
      </c>
      <c r="K4" s="58" t="s">
        <v>106</v>
      </c>
      <c r="L4" s="108"/>
    </row>
    <row r="5" spans="1:12" s="18" customFormat="1" ht="30" customHeight="1" x14ac:dyDescent="0.25">
      <c r="A5" s="78" t="s">
        <v>1</v>
      </c>
      <c r="B5" s="75" t="s">
        <v>113</v>
      </c>
      <c r="C5" s="75"/>
      <c r="D5" s="75"/>
      <c r="E5" s="77"/>
      <c r="F5" s="77"/>
      <c r="G5" s="77"/>
      <c r="H5" s="77"/>
      <c r="I5" s="77"/>
      <c r="J5" s="77"/>
      <c r="K5" s="58"/>
      <c r="L5" s="94"/>
    </row>
    <row r="6" spans="1:12" s="18" customFormat="1" ht="30" customHeight="1" x14ac:dyDescent="0.25">
      <c r="A6" s="18">
        <v>1</v>
      </c>
      <c r="B6" s="78" t="s">
        <v>66</v>
      </c>
      <c r="C6" s="75"/>
      <c r="D6" s="75"/>
      <c r="E6" s="77"/>
      <c r="F6" s="77"/>
      <c r="G6" s="77"/>
      <c r="H6" s="77"/>
      <c r="I6" s="77"/>
      <c r="J6" s="77"/>
      <c r="K6" s="58"/>
      <c r="L6" s="94"/>
    </row>
    <row r="7" spans="1:12" s="38" customFormat="1" ht="28.5" customHeight="1" x14ac:dyDescent="0.25">
      <c r="A7" s="39"/>
      <c r="B7" s="40" t="s">
        <v>13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s="38" customFormat="1" ht="25.5" customHeight="1" x14ac:dyDescent="0.3">
      <c r="A8" s="34" t="s">
        <v>52</v>
      </c>
      <c r="B8" s="37" t="s">
        <v>33</v>
      </c>
      <c r="C8" s="46">
        <v>1</v>
      </c>
      <c r="D8" s="46"/>
      <c r="E8" s="46">
        <v>1</v>
      </c>
      <c r="F8" s="46"/>
      <c r="G8" s="46"/>
      <c r="H8" s="47"/>
      <c r="I8" s="47"/>
      <c r="J8" s="47"/>
      <c r="K8" s="30"/>
      <c r="L8" s="82"/>
    </row>
    <row r="9" spans="1:12" s="38" customFormat="1" ht="25.5" customHeight="1" x14ac:dyDescent="0.3">
      <c r="A9" s="34" t="s">
        <v>52</v>
      </c>
      <c r="B9" s="37" t="s">
        <v>34</v>
      </c>
      <c r="C9" s="46">
        <v>5</v>
      </c>
      <c r="D9" s="46">
        <v>1</v>
      </c>
      <c r="E9" s="46">
        <v>3</v>
      </c>
      <c r="F9" s="46"/>
      <c r="G9" s="46">
        <v>1</v>
      </c>
      <c r="H9" s="47"/>
      <c r="I9" s="47"/>
      <c r="J9" s="47"/>
      <c r="K9" s="30"/>
      <c r="L9" s="82"/>
    </row>
    <row r="10" spans="1:12" s="38" customFormat="1" ht="25.5" customHeight="1" x14ac:dyDescent="0.3">
      <c r="A10" s="34" t="s">
        <v>52</v>
      </c>
      <c r="B10" s="37" t="s">
        <v>35</v>
      </c>
      <c r="C10" s="46">
        <v>1</v>
      </c>
      <c r="D10" s="46"/>
      <c r="E10" s="46"/>
      <c r="F10" s="46"/>
      <c r="G10" s="46"/>
      <c r="H10" s="47"/>
      <c r="I10" s="47"/>
      <c r="J10" s="47"/>
      <c r="K10" s="30"/>
      <c r="L10" s="82"/>
    </row>
    <row r="11" spans="1:12" s="38" customFormat="1" ht="25.5" customHeight="1" x14ac:dyDescent="0.3">
      <c r="A11" s="34" t="s">
        <v>52</v>
      </c>
      <c r="B11" s="37" t="s">
        <v>36</v>
      </c>
      <c r="C11" s="46">
        <v>1</v>
      </c>
      <c r="D11" s="46"/>
      <c r="E11" s="46"/>
      <c r="F11" s="46"/>
      <c r="G11" s="46"/>
      <c r="H11" s="47"/>
      <c r="I11" s="47"/>
      <c r="J11" s="47"/>
      <c r="K11" s="30"/>
      <c r="L11" s="82"/>
    </row>
    <row r="12" spans="1:12" s="38" customFormat="1" ht="25.5" customHeight="1" x14ac:dyDescent="0.25">
      <c r="A12" s="39"/>
      <c r="B12" s="40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s="38" customFormat="1" ht="25.5" customHeight="1" x14ac:dyDescent="0.3">
      <c r="A13" s="34" t="s">
        <v>52</v>
      </c>
      <c r="B13" s="37" t="s">
        <v>33</v>
      </c>
      <c r="C13" s="46">
        <v>2</v>
      </c>
      <c r="D13" s="46">
        <v>1</v>
      </c>
      <c r="E13" s="46">
        <v>2</v>
      </c>
      <c r="F13" s="46"/>
      <c r="G13" s="46">
        <v>1</v>
      </c>
      <c r="H13" s="47"/>
      <c r="I13" s="47"/>
      <c r="J13" s="47"/>
      <c r="K13" s="30"/>
      <c r="L13" s="82"/>
    </row>
    <row r="14" spans="1:12" s="38" customFormat="1" ht="25.5" customHeight="1" x14ac:dyDescent="0.3">
      <c r="A14" s="34" t="s">
        <v>52</v>
      </c>
      <c r="B14" s="37" t="s">
        <v>34</v>
      </c>
      <c r="C14" s="46">
        <v>6</v>
      </c>
      <c r="D14" s="46"/>
      <c r="E14" s="46">
        <v>2</v>
      </c>
      <c r="F14" s="46"/>
      <c r="G14" s="46"/>
      <c r="H14" s="47"/>
      <c r="I14" s="47"/>
      <c r="J14" s="47"/>
      <c r="K14" s="30"/>
      <c r="L14" s="82"/>
    </row>
    <row r="15" spans="1:12" s="38" customFormat="1" ht="25.5" customHeight="1" x14ac:dyDescent="0.3">
      <c r="A15" s="34" t="s">
        <v>52</v>
      </c>
      <c r="B15" s="37" t="s">
        <v>35</v>
      </c>
      <c r="C15" s="46"/>
      <c r="D15" s="46"/>
      <c r="E15" s="46"/>
      <c r="F15" s="46"/>
      <c r="G15" s="46"/>
      <c r="H15" s="47"/>
      <c r="I15" s="47"/>
      <c r="J15" s="47"/>
      <c r="K15" s="30"/>
      <c r="L15" s="82"/>
    </row>
    <row r="16" spans="1:12" s="38" customFormat="1" ht="25.5" customHeight="1" x14ac:dyDescent="0.3">
      <c r="A16" s="34" t="s">
        <v>52</v>
      </c>
      <c r="B16" s="37" t="s">
        <v>36</v>
      </c>
      <c r="C16" s="46"/>
      <c r="D16" s="46"/>
      <c r="E16" s="46"/>
      <c r="F16" s="46"/>
      <c r="G16" s="46"/>
      <c r="H16" s="47"/>
      <c r="I16" s="47"/>
      <c r="J16" s="47"/>
      <c r="K16" s="30"/>
      <c r="L16" s="82"/>
    </row>
    <row r="17" spans="1:12" s="18" customFormat="1" ht="30" customHeight="1" x14ac:dyDescent="0.25">
      <c r="A17" s="78" t="s">
        <v>116</v>
      </c>
      <c r="B17" s="92" t="s">
        <v>117</v>
      </c>
      <c r="C17" s="75"/>
      <c r="D17" s="75"/>
      <c r="E17" s="77"/>
      <c r="F17" s="77"/>
      <c r="G17" s="77"/>
      <c r="H17" s="77"/>
      <c r="I17" s="77"/>
      <c r="J17" s="77"/>
      <c r="K17" s="58"/>
      <c r="L17" s="94"/>
    </row>
    <row r="18" spans="1:12" s="18" customFormat="1" ht="25.5" customHeight="1" x14ac:dyDescent="0.25">
      <c r="A18" s="34" t="s">
        <v>52</v>
      </c>
      <c r="B18" s="11" t="s">
        <v>15</v>
      </c>
      <c r="C18" s="75">
        <v>4</v>
      </c>
      <c r="D18" s="75">
        <v>1</v>
      </c>
      <c r="E18" s="77">
        <v>3</v>
      </c>
      <c r="F18" s="77"/>
      <c r="G18" s="77">
        <v>1</v>
      </c>
      <c r="H18" s="77"/>
      <c r="I18" s="77"/>
      <c r="J18" s="77"/>
      <c r="K18" s="58"/>
      <c r="L18" s="94"/>
    </row>
    <row r="19" spans="1:12" s="18" customFormat="1" ht="25.5" customHeight="1" x14ac:dyDescent="0.25">
      <c r="A19" s="34" t="s">
        <v>52</v>
      </c>
      <c r="B19" s="11" t="s">
        <v>16</v>
      </c>
      <c r="C19" s="75">
        <v>5</v>
      </c>
      <c r="D19" s="75">
        <v>1</v>
      </c>
      <c r="E19" s="77">
        <v>4</v>
      </c>
      <c r="F19" s="77"/>
      <c r="G19" s="77">
        <v>1</v>
      </c>
      <c r="H19" s="77"/>
      <c r="I19" s="77"/>
      <c r="J19" s="77"/>
      <c r="K19" s="58"/>
      <c r="L19" s="94"/>
    </row>
    <row r="20" spans="1:12" s="18" customFormat="1" ht="30" customHeight="1" x14ac:dyDescent="0.25">
      <c r="A20" s="76">
        <v>3</v>
      </c>
      <c r="B20" s="13" t="s">
        <v>118</v>
      </c>
      <c r="C20" s="75"/>
      <c r="D20" s="75"/>
      <c r="E20" s="77"/>
      <c r="F20" s="77"/>
      <c r="G20" s="77"/>
      <c r="H20" s="77"/>
      <c r="I20" s="77"/>
      <c r="J20" s="77"/>
      <c r="K20" s="58"/>
      <c r="L20" s="94"/>
    </row>
    <row r="21" spans="1:12" s="18" customFormat="1" ht="30" customHeight="1" x14ac:dyDescent="0.25">
      <c r="A21" s="93" t="s">
        <v>71</v>
      </c>
      <c r="B21" s="29" t="s">
        <v>90</v>
      </c>
      <c r="C21" s="75">
        <v>6</v>
      </c>
      <c r="D21" s="75">
        <v>1</v>
      </c>
      <c r="E21" s="77">
        <v>4</v>
      </c>
      <c r="F21" s="77"/>
      <c r="G21" s="77">
        <v>1</v>
      </c>
      <c r="H21" s="77"/>
      <c r="I21" s="77"/>
      <c r="J21" s="77"/>
      <c r="K21" s="58"/>
      <c r="L21" s="94"/>
    </row>
    <row r="22" spans="1:12" s="18" customFormat="1" ht="27" customHeight="1" x14ac:dyDescent="0.25">
      <c r="A22" s="58" t="s">
        <v>72</v>
      </c>
      <c r="B22" s="11" t="s">
        <v>73</v>
      </c>
      <c r="C22" s="75"/>
      <c r="D22" s="75"/>
      <c r="E22" s="77"/>
      <c r="F22" s="77"/>
      <c r="G22" s="77"/>
      <c r="H22" s="77"/>
      <c r="I22" s="77"/>
      <c r="J22" s="77"/>
      <c r="K22" s="58"/>
      <c r="L22" s="94"/>
    </row>
    <row r="23" spans="1:12" s="18" customFormat="1" ht="27" customHeight="1" x14ac:dyDescent="0.25">
      <c r="A23" s="33" t="s">
        <v>52</v>
      </c>
      <c r="B23" s="11" t="s">
        <v>43</v>
      </c>
      <c r="C23" s="75"/>
      <c r="D23" s="75"/>
      <c r="E23" s="77"/>
      <c r="F23" s="77"/>
      <c r="G23" s="77"/>
      <c r="H23" s="77"/>
      <c r="I23" s="77"/>
      <c r="J23" s="77"/>
      <c r="K23" s="58"/>
      <c r="L23" s="94"/>
    </row>
    <row r="24" spans="1:12" s="18" customFormat="1" ht="27" customHeight="1" x14ac:dyDescent="0.25">
      <c r="A24" s="33" t="s">
        <v>52</v>
      </c>
      <c r="B24" s="11" t="s">
        <v>44</v>
      </c>
      <c r="C24" s="75"/>
      <c r="D24" s="75"/>
      <c r="E24" s="77"/>
      <c r="F24" s="77"/>
      <c r="G24" s="77"/>
      <c r="H24" s="77"/>
      <c r="I24" s="77"/>
      <c r="J24" s="77"/>
      <c r="K24" s="58"/>
      <c r="L24" s="94"/>
    </row>
    <row r="25" spans="1:12" s="18" customFormat="1" ht="27" customHeight="1" x14ac:dyDescent="0.25">
      <c r="A25" s="33" t="s">
        <v>52</v>
      </c>
      <c r="B25" s="11" t="s">
        <v>45</v>
      </c>
      <c r="C25" s="75"/>
      <c r="D25" s="75"/>
      <c r="E25" s="77"/>
      <c r="F25" s="77"/>
      <c r="G25" s="77"/>
      <c r="H25" s="77"/>
      <c r="I25" s="77"/>
      <c r="J25" s="77"/>
      <c r="K25" s="58"/>
      <c r="L25" s="94"/>
    </row>
    <row r="26" spans="1:12" s="31" customFormat="1" ht="36.75" customHeight="1" x14ac:dyDescent="0.25">
      <c r="A26" s="78" t="s">
        <v>2</v>
      </c>
      <c r="B26" s="28" t="s">
        <v>51</v>
      </c>
      <c r="C26" s="29"/>
      <c r="D26" s="29"/>
      <c r="E26" s="29"/>
      <c r="F26" s="29"/>
      <c r="G26" s="29"/>
      <c r="H26" s="32"/>
      <c r="I26" s="32"/>
      <c r="J26" s="32"/>
      <c r="K26" s="30"/>
      <c r="L26" s="73"/>
    </row>
    <row r="27" spans="1:12" s="31" customFormat="1" ht="29.25" customHeight="1" x14ac:dyDescent="0.25">
      <c r="A27" s="78" t="s">
        <v>5</v>
      </c>
      <c r="B27" s="109" t="s">
        <v>66</v>
      </c>
      <c r="C27" s="110"/>
      <c r="D27" s="110"/>
      <c r="E27" s="110"/>
      <c r="F27" s="110"/>
      <c r="G27" s="110"/>
      <c r="H27" s="110"/>
      <c r="I27" s="110"/>
      <c r="J27" s="110"/>
      <c r="K27" s="111"/>
      <c r="L27" s="73"/>
    </row>
    <row r="28" spans="1:12" s="38" customFormat="1" ht="29.25" customHeight="1" x14ac:dyDescent="0.25">
      <c r="A28" s="35" t="s">
        <v>47</v>
      </c>
      <c r="B28" s="36" t="s">
        <v>67</v>
      </c>
      <c r="C28" s="37"/>
      <c r="D28" s="37"/>
      <c r="E28" s="37"/>
      <c r="F28" s="37"/>
      <c r="G28" s="37"/>
      <c r="H28" s="30"/>
      <c r="I28" s="30"/>
      <c r="J28" s="30"/>
      <c r="K28" s="30"/>
      <c r="L28" s="73"/>
    </row>
    <row r="29" spans="1:12" s="38" customFormat="1" ht="28.5" customHeight="1" x14ac:dyDescent="0.25">
      <c r="A29" s="39"/>
      <c r="B29" s="40" t="s">
        <v>13</v>
      </c>
      <c r="C29" s="89">
        <f>SUM(C30:C33)</f>
        <v>17</v>
      </c>
      <c r="D29" s="89">
        <f t="shared" ref="D29:L29" si="0">SUM(D30:D33)</f>
        <v>2</v>
      </c>
      <c r="E29" s="89">
        <f t="shared" si="0"/>
        <v>2</v>
      </c>
      <c r="F29" s="89">
        <f t="shared" si="0"/>
        <v>0</v>
      </c>
      <c r="G29" s="89">
        <f t="shared" si="0"/>
        <v>2</v>
      </c>
      <c r="H29" s="89">
        <f t="shared" si="0"/>
        <v>0</v>
      </c>
      <c r="I29" s="89">
        <f t="shared" si="0"/>
        <v>0</v>
      </c>
      <c r="J29" s="89">
        <f t="shared" si="0"/>
        <v>0</v>
      </c>
      <c r="K29" s="89">
        <f t="shared" si="0"/>
        <v>0</v>
      </c>
      <c r="L29" s="89">
        <f t="shared" si="0"/>
        <v>6</v>
      </c>
    </row>
    <row r="30" spans="1:12" s="38" customFormat="1" ht="28.5" customHeight="1" x14ac:dyDescent="0.3">
      <c r="A30" s="34" t="s">
        <v>52</v>
      </c>
      <c r="B30" s="37" t="s">
        <v>33</v>
      </c>
      <c r="C30" s="46">
        <v>3</v>
      </c>
      <c r="D30" s="46"/>
      <c r="E30" s="46"/>
      <c r="F30" s="46"/>
      <c r="G30" s="46"/>
      <c r="H30" s="47"/>
      <c r="I30" s="47"/>
      <c r="J30" s="47"/>
      <c r="K30" s="30"/>
      <c r="L30" s="82">
        <v>2</v>
      </c>
    </row>
    <row r="31" spans="1:12" s="38" customFormat="1" ht="28.5" customHeight="1" x14ac:dyDescent="0.3">
      <c r="A31" s="34" t="s">
        <v>52</v>
      </c>
      <c r="B31" s="37" t="s">
        <v>34</v>
      </c>
      <c r="C31" s="46">
        <v>12</v>
      </c>
      <c r="D31" s="46">
        <v>2</v>
      </c>
      <c r="E31" s="46">
        <v>2</v>
      </c>
      <c r="F31" s="46"/>
      <c r="G31" s="46">
        <v>2</v>
      </c>
      <c r="H31" s="47"/>
      <c r="I31" s="47"/>
      <c r="J31" s="47"/>
      <c r="K31" s="30"/>
      <c r="L31" s="82">
        <v>4</v>
      </c>
    </row>
    <row r="32" spans="1:12" s="38" customFormat="1" ht="28.5" customHeight="1" x14ac:dyDescent="0.3">
      <c r="A32" s="34" t="s">
        <v>52</v>
      </c>
      <c r="B32" s="37" t="s">
        <v>35</v>
      </c>
      <c r="C32" s="46">
        <v>1</v>
      </c>
      <c r="D32" s="46"/>
      <c r="E32" s="46"/>
      <c r="F32" s="46"/>
      <c r="G32" s="46"/>
      <c r="H32" s="47"/>
      <c r="I32" s="47"/>
      <c r="J32" s="47"/>
      <c r="K32" s="30"/>
      <c r="L32" s="82"/>
    </row>
    <row r="33" spans="1:12" s="38" customFormat="1" ht="28.5" customHeight="1" x14ac:dyDescent="0.3">
      <c r="A33" s="34" t="s">
        <v>52</v>
      </c>
      <c r="B33" s="37" t="s">
        <v>36</v>
      </c>
      <c r="C33" s="46">
        <v>1</v>
      </c>
      <c r="D33" s="46"/>
      <c r="E33" s="46"/>
      <c r="F33" s="46"/>
      <c r="G33" s="46"/>
      <c r="H33" s="47"/>
      <c r="I33" s="47"/>
      <c r="J33" s="47"/>
      <c r="K33" s="30"/>
      <c r="L33" s="82"/>
    </row>
    <row r="34" spans="1:12" s="38" customFormat="1" ht="28.5" customHeight="1" x14ac:dyDescent="0.25">
      <c r="A34" s="39"/>
      <c r="B34" s="40" t="s">
        <v>14</v>
      </c>
      <c r="C34" s="89">
        <f>SUM(C35:C38)</f>
        <v>18</v>
      </c>
      <c r="D34" s="89">
        <f t="shared" ref="D34:L34" si="1">SUM(D35:D38)</f>
        <v>2</v>
      </c>
      <c r="E34" s="89">
        <f t="shared" si="1"/>
        <v>2</v>
      </c>
      <c r="F34" s="89">
        <f t="shared" si="1"/>
        <v>0</v>
      </c>
      <c r="G34" s="89">
        <f t="shared" si="1"/>
        <v>2</v>
      </c>
      <c r="H34" s="89">
        <f t="shared" si="1"/>
        <v>0</v>
      </c>
      <c r="I34" s="89">
        <f t="shared" si="1"/>
        <v>0</v>
      </c>
      <c r="J34" s="89">
        <f t="shared" si="1"/>
        <v>0</v>
      </c>
      <c r="K34" s="89">
        <f t="shared" si="1"/>
        <v>0</v>
      </c>
      <c r="L34" s="89">
        <f t="shared" si="1"/>
        <v>6</v>
      </c>
    </row>
    <row r="35" spans="1:12" s="38" customFormat="1" ht="28.5" customHeight="1" x14ac:dyDescent="0.3">
      <c r="A35" s="34" t="s">
        <v>52</v>
      </c>
      <c r="B35" s="37" t="s">
        <v>33</v>
      </c>
      <c r="C35" s="46">
        <v>4</v>
      </c>
      <c r="D35" s="46">
        <v>1</v>
      </c>
      <c r="E35" s="46">
        <v>1</v>
      </c>
      <c r="F35" s="46"/>
      <c r="G35" s="46">
        <v>1</v>
      </c>
      <c r="H35" s="47"/>
      <c r="I35" s="47"/>
      <c r="J35" s="47"/>
      <c r="K35" s="30"/>
      <c r="L35" s="82">
        <v>3</v>
      </c>
    </row>
    <row r="36" spans="1:12" s="38" customFormat="1" ht="28.5" customHeight="1" x14ac:dyDescent="0.3">
      <c r="A36" s="34" t="s">
        <v>52</v>
      </c>
      <c r="B36" s="37" t="s">
        <v>34</v>
      </c>
      <c r="C36" s="46">
        <v>14</v>
      </c>
      <c r="D36" s="46">
        <v>1</v>
      </c>
      <c r="E36" s="46">
        <v>1</v>
      </c>
      <c r="F36" s="46"/>
      <c r="G36" s="46">
        <v>1</v>
      </c>
      <c r="H36" s="47"/>
      <c r="I36" s="47"/>
      <c r="J36" s="47"/>
      <c r="K36" s="30"/>
      <c r="L36" s="82">
        <v>3</v>
      </c>
    </row>
    <row r="37" spans="1:12" s="38" customFormat="1" ht="28.5" customHeight="1" x14ac:dyDescent="0.3">
      <c r="A37" s="34" t="s">
        <v>52</v>
      </c>
      <c r="B37" s="37" t="s">
        <v>35</v>
      </c>
      <c r="C37" s="46"/>
      <c r="D37" s="46"/>
      <c r="E37" s="46"/>
      <c r="F37" s="46"/>
      <c r="G37" s="46"/>
      <c r="H37" s="47"/>
      <c r="I37" s="47"/>
      <c r="J37" s="47"/>
      <c r="K37" s="30"/>
      <c r="L37" s="82"/>
    </row>
    <row r="38" spans="1:12" s="38" customFormat="1" ht="28.5" customHeight="1" x14ac:dyDescent="0.3">
      <c r="A38" s="34" t="s">
        <v>52</v>
      </c>
      <c r="B38" s="37" t="s">
        <v>36</v>
      </c>
      <c r="C38" s="46"/>
      <c r="D38" s="46"/>
      <c r="E38" s="46"/>
      <c r="F38" s="46"/>
      <c r="G38" s="46"/>
      <c r="H38" s="47"/>
      <c r="I38" s="47"/>
      <c r="J38" s="47"/>
      <c r="K38" s="30"/>
      <c r="L38" s="82"/>
    </row>
    <row r="39" spans="1:12" s="38" customFormat="1" ht="32.25" customHeight="1" x14ac:dyDescent="0.3">
      <c r="A39" s="35" t="s">
        <v>48</v>
      </c>
      <c r="B39" s="36" t="s">
        <v>70</v>
      </c>
      <c r="C39" s="46"/>
      <c r="D39" s="46"/>
      <c r="E39" s="46"/>
      <c r="F39" s="46"/>
      <c r="G39" s="46"/>
      <c r="H39" s="47"/>
      <c r="I39" s="47"/>
      <c r="J39" s="47"/>
      <c r="K39" s="30"/>
      <c r="L39" s="82"/>
    </row>
    <row r="40" spans="1:12" s="38" customFormat="1" ht="26.25" customHeight="1" x14ac:dyDescent="0.25">
      <c r="A40" s="39"/>
      <c r="B40" s="40" t="s">
        <v>13</v>
      </c>
      <c r="C40" s="89">
        <f>SUM(C41:C44)</f>
        <v>23</v>
      </c>
      <c r="D40" s="89">
        <f t="shared" ref="D40:L40" si="2">SUM(D41:D44)</f>
        <v>3</v>
      </c>
      <c r="E40" s="89">
        <f t="shared" si="2"/>
        <v>3</v>
      </c>
      <c r="F40" s="89">
        <f t="shared" si="2"/>
        <v>0</v>
      </c>
      <c r="G40" s="89">
        <f t="shared" si="2"/>
        <v>3</v>
      </c>
      <c r="H40" s="89">
        <f t="shared" si="2"/>
        <v>0</v>
      </c>
      <c r="I40" s="89">
        <f t="shared" si="2"/>
        <v>0</v>
      </c>
      <c r="J40" s="89">
        <f t="shared" si="2"/>
        <v>0</v>
      </c>
      <c r="K40" s="89">
        <f t="shared" si="2"/>
        <v>0</v>
      </c>
      <c r="L40" s="89">
        <f t="shared" si="2"/>
        <v>8</v>
      </c>
    </row>
    <row r="41" spans="1:12" s="38" customFormat="1" ht="26.25" customHeight="1" x14ac:dyDescent="0.3">
      <c r="A41" s="34" t="s">
        <v>52</v>
      </c>
      <c r="B41" s="37" t="s">
        <v>33</v>
      </c>
      <c r="C41" s="46">
        <v>5</v>
      </c>
      <c r="D41" s="46"/>
      <c r="E41" s="46"/>
      <c r="F41" s="46"/>
      <c r="G41" s="46"/>
      <c r="H41" s="47"/>
      <c r="I41" s="47"/>
      <c r="J41" s="47"/>
      <c r="K41" s="30"/>
      <c r="L41" s="72">
        <v>3</v>
      </c>
    </row>
    <row r="42" spans="1:12" s="38" customFormat="1" ht="26.25" customHeight="1" x14ac:dyDescent="0.3">
      <c r="A42" s="34" t="s">
        <v>52</v>
      </c>
      <c r="B42" s="37" t="s">
        <v>34</v>
      </c>
      <c r="C42" s="46">
        <v>18</v>
      </c>
      <c r="D42" s="46">
        <v>3</v>
      </c>
      <c r="E42" s="46">
        <v>3</v>
      </c>
      <c r="F42" s="46"/>
      <c r="G42" s="46">
        <v>3</v>
      </c>
      <c r="H42" s="47"/>
      <c r="I42" s="47"/>
      <c r="J42" s="47"/>
      <c r="K42" s="30"/>
      <c r="L42" s="72">
        <v>5</v>
      </c>
    </row>
    <row r="43" spans="1:12" s="38" customFormat="1" ht="26.25" customHeight="1" x14ac:dyDescent="0.3">
      <c r="A43" s="34" t="s">
        <v>52</v>
      </c>
      <c r="B43" s="37" t="s">
        <v>35</v>
      </c>
      <c r="C43" s="46"/>
      <c r="D43" s="46"/>
      <c r="E43" s="46"/>
      <c r="F43" s="46"/>
      <c r="G43" s="46"/>
      <c r="H43" s="47"/>
      <c r="I43" s="47"/>
      <c r="J43" s="47"/>
      <c r="K43" s="30"/>
      <c r="L43" s="82"/>
    </row>
    <row r="44" spans="1:12" s="38" customFormat="1" ht="26.25" customHeight="1" x14ac:dyDescent="0.3">
      <c r="A44" s="34" t="s">
        <v>52</v>
      </c>
      <c r="B44" s="37" t="s">
        <v>36</v>
      </c>
      <c r="C44" s="46"/>
      <c r="D44" s="46"/>
      <c r="E44" s="46"/>
      <c r="F44" s="46"/>
      <c r="G44" s="46"/>
      <c r="H44" s="47"/>
      <c r="I44" s="47"/>
      <c r="J44" s="47"/>
      <c r="K44" s="30"/>
      <c r="L44" s="82"/>
    </row>
    <row r="45" spans="1:12" s="38" customFormat="1" ht="26.25" customHeight="1" x14ac:dyDescent="0.25">
      <c r="A45" s="39"/>
      <c r="B45" s="40" t="s">
        <v>14</v>
      </c>
      <c r="C45" s="89">
        <f>SUM(C46:C49)</f>
        <v>22</v>
      </c>
      <c r="D45" s="89">
        <f t="shared" ref="D45:L45" si="3">SUM(D46:D49)</f>
        <v>3</v>
      </c>
      <c r="E45" s="89">
        <f t="shared" si="3"/>
        <v>3</v>
      </c>
      <c r="F45" s="89">
        <f t="shared" si="3"/>
        <v>0</v>
      </c>
      <c r="G45" s="89">
        <f t="shared" si="3"/>
        <v>3</v>
      </c>
      <c r="H45" s="89">
        <f t="shared" si="3"/>
        <v>0</v>
      </c>
      <c r="I45" s="89">
        <f t="shared" si="3"/>
        <v>0</v>
      </c>
      <c r="J45" s="89">
        <f t="shared" si="3"/>
        <v>0</v>
      </c>
      <c r="K45" s="89">
        <f t="shared" si="3"/>
        <v>0</v>
      </c>
      <c r="L45" s="89">
        <f t="shared" si="3"/>
        <v>10</v>
      </c>
    </row>
    <row r="46" spans="1:12" s="38" customFormat="1" ht="26.25" customHeight="1" x14ac:dyDescent="0.3">
      <c r="A46" s="34" t="s">
        <v>52</v>
      </c>
      <c r="B46" s="37" t="s">
        <v>33</v>
      </c>
      <c r="C46" s="46">
        <v>4</v>
      </c>
      <c r="D46" s="46">
        <v>1</v>
      </c>
      <c r="E46" s="46">
        <v>1</v>
      </c>
      <c r="F46" s="46"/>
      <c r="G46" s="46">
        <v>1</v>
      </c>
      <c r="H46" s="47"/>
      <c r="I46" s="47"/>
      <c r="J46" s="47"/>
      <c r="K46" s="30"/>
      <c r="L46" s="72">
        <v>3</v>
      </c>
    </row>
    <row r="47" spans="1:12" s="38" customFormat="1" ht="26.25" customHeight="1" x14ac:dyDescent="0.3">
      <c r="A47" s="34" t="s">
        <v>52</v>
      </c>
      <c r="B47" s="37" t="s">
        <v>34</v>
      </c>
      <c r="C47" s="46">
        <v>18</v>
      </c>
      <c r="D47" s="46">
        <v>2</v>
      </c>
      <c r="E47" s="46">
        <v>2</v>
      </c>
      <c r="F47" s="46"/>
      <c r="G47" s="46">
        <v>2</v>
      </c>
      <c r="H47" s="47"/>
      <c r="I47" s="47"/>
      <c r="J47" s="47"/>
      <c r="K47" s="30"/>
      <c r="L47" s="72">
        <v>7</v>
      </c>
    </row>
    <row r="48" spans="1:12" s="38" customFormat="1" ht="26.25" customHeight="1" x14ac:dyDescent="0.3">
      <c r="A48" s="34" t="s">
        <v>52</v>
      </c>
      <c r="B48" s="37" t="s">
        <v>35</v>
      </c>
      <c r="C48" s="46"/>
      <c r="D48" s="46"/>
      <c r="E48" s="46"/>
      <c r="F48" s="46"/>
      <c r="G48" s="46"/>
      <c r="H48" s="47"/>
      <c r="I48" s="47"/>
      <c r="J48" s="47"/>
      <c r="K48" s="30"/>
      <c r="L48" s="82"/>
    </row>
    <row r="49" spans="1:12" ht="26.25" customHeight="1" x14ac:dyDescent="0.3">
      <c r="A49" s="33" t="s">
        <v>52</v>
      </c>
      <c r="B49" s="10" t="s">
        <v>36</v>
      </c>
      <c r="C49" s="48"/>
      <c r="D49" s="48"/>
      <c r="E49" s="48"/>
      <c r="F49" s="48"/>
      <c r="G49" s="48"/>
      <c r="H49" s="49"/>
      <c r="I49" s="49"/>
      <c r="J49" s="49"/>
      <c r="K49" s="19"/>
      <c r="L49" s="83"/>
    </row>
    <row r="50" spans="1:12" s="21" customFormat="1" ht="29.25" customHeight="1" x14ac:dyDescent="0.25">
      <c r="A50" s="6">
        <v>2</v>
      </c>
      <c r="B50" s="13" t="s">
        <v>74</v>
      </c>
      <c r="C50" s="45">
        <f>C51+C54</f>
        <v>116</v>
      </c>
      <c r="D50" s="45">
        <f t="shared" ref="D50:L50" si="4">D51+D54</f>
        <v>21</v>
      </c>
      <c r="E50" s="45">
        <f t="shared" si="4"/>
        <v>12</v>
      </c>
      <c r="F50" s="45">
        <f t="shared" si="4"/>
        <v>3</v>
      </c>
      <c r="G50" s="45">
        <f t="shared" si="4"/>
        <v>14</v>
      </c>
      <c r="H50" s="45">
        <f t="shared" si="4"/>
        <v>0</v>
      </c>
      <c r="I50" s="45">
        <f t="shared" si="4"/>
        <v>0</v>
      </c>
      <c r="J50" s="45">
        <f t="shared" si="4"/>
        <v>3</v>
      </c>
      <c r="K50" s="45">
        <f t="shared" si="4"/>
        <v>1</v>
      </c>
      <c r="L50" s="45">
        <f t="shared" si="4"/>
        <v>61</v>
      </c>
    </row>
    <row r="51" spans="1:12" s="21" customFormat="1" ht="39.75" customHeight="1" x14ac:dyDescent="0.25">
      <c r="A51" s="6" t="s">
        <v>68</v>
      </c>
      <c r="B51" s="13" t="s">
        <v>75</v>
      </c>
      <c r="C51" s="45">
        <f>SUM(C52:C53)</f>
        <v>33</v>
      </c>
      <c r="D51" s="45">
        <f t="shared" ref="D51:L51" si="5">SUM(D52:D53)</f>
        <v>3</v>
      </c>
      <c r="E51" s="45">
        <f t="shared" si="5"/>
        <v>2</v>
      </c>
      <c r="F51" s="45">
        <f t="shared" si="5"/>
        <v>0</v>
      </c>
      <c r="G51" s="45">
        <f t="shared" si="5"/>
        <v>3</v>
      </c>
      <c r="H51" s="45">
        <f t="shared" si="5"/>
        <v>0</v>
      </c>
      <c r="I51" s="45">
        <f t="shared" si="5"/>
        <v>0</v>
      </c>
      <c r="J51" s="45">
        <f t="shared" si="5"/>
        <v>0</v>
      </c>
      <c r="K51" s="45">
        <f t="shared" si="5"/>
        <v>0</v>
      </c>
      <c r="L51" s="45">
        <f t="shared" si="5"/>
        <v>12</v>
      </c>
    </row>
    <row r="52" spans="1:12" s="16" customFormat="1" ht="26.25" customHeight="1" x14ac:dyDescent="0.3">
      <c r="A52" s="34" t="s">
        <v>52</v>
      </c>
      <c r="B52" s="11" t="s">
        <v>15</v>
      </c>
      <c r="C52" s="50">
        <v>11</v>
      </c>
      <c r="D52" s="50">
        <v>1</v>
      </c>
      <c r="E52" s="50"/>
      <c r="F52" s="50"/>
      <c r="G52" s="50">
        <v>1</v>
      </c>
      <c r="H52" s="49"/>
      <c r="I52" s="49"/>
      <c r="J52" s="49"/>
      <c r="K52" s="19"/>
      <c r="L52" s="83">
        <v>2</v>
      </c>
    </row>
    <row r="53" spans="1:12" s="16" customFormat="1" ht="26.25" customHeight="1" x14ac:dyDescent="0.3">
      <c r="A53" s="34" t="s">
        <v>52</v>
      </c>
      <c r="B53" s="11" t="s">
        <v>16</v>
      </c>
      <c r="C53" s="50">
        <v>22</v>
      </c>
      <c r="D53" s="50">
        <v>2</v>
      </c>
      <c r="E53" s="50">
        <v>2</v>
      </c>
      <c r="F53" s="50"/>
      <c r="G53" s="50">
        <v>2</v>
      </c>
      <c r="H53" s="49"/>
      <c r="I53" s="49"/>
      <c r="J53" s="49"/>
      <c r="K53" s="19"/>
      <c r="L53" s="83">
        <v>10</v>
      </c>
    </row>
    <row r="54" spans="1:12" s="21" customFormat="1" ht="34.5" customHeight="1" x14ac:dyDescent="0.25">
      <c r="A54" s="6" t="s">
        <v>69</v>
      </c>
      <c r="B54" s="13" t="s">
        <v>17</v>
      </c>
      <c r="C54" s="45">
        <f>SUM(C55:C56)</f>
        <v>83</v>
      </c>
      <c r="D54" s="45">
        <f t="shared" ref="D54:L54" si="6">SUM(D55:D56)</f>
        <v>18</v>
      </c>
      <c r="E54" s="45">
        <f t="shared" si="6"/>
        <v>10</v>
      </c>
      <c r="F54" s="45">
        <f t="shared" si="6"/>
        <v>3</v>
      </c>
      <c r="G54" s="45">
        <f t="shared" si="6"/>
        <v>11</v>
      </c>
      <c r="H54" s="45">
        <f t="shared" si="6"/>
        <v>0</v>
      </c>
      <c r="I54" s="45">
        <f t="shared" si="6"/>
        <v>0</v>
      </c>
      <c r="J54" s="45">
        <f t="shared" si="6"/>
        <v>3</v>
      </c>
      <c r="K54" s="45">
        <f t="shared" si="6"/>
        <v>1</v>
      </c>
      <c r="L54" s="45">
        <f t="shared" si="6"/>
        <v>49</v>
      </c>
    </row>
    <row r="55" spans="1:12" s="16" customFormat="1" ht="24.75" customHeight="1" x14ac:dyDescent="0.3">
      <c r="A55" s="34" t="s">
        <v>52</v>
      </c>
      <c r="B55" s="11" t="s">
        <v>15</v>
      </c>
      <c r="C55" s="50">
        <v>27</v>
      </c>
      <c r="D55" s="50">
        <v>5</v>
      </c>
      <c r="E55" s="50">
        <v>3</v>
      </c>
      <c r="F55" s="50">
        <v>1</v>
      </c>
      <c r="G55" s="50">
        <v>4</v>
      </c>
      <c r="H55" s="49"/>
      <c r="I55" s="49"/>
      <c r="J55" s="49"/>
      <c r="K55" s="19"/>
      <c r="L55" s="83">
        <v>14</v>
      </c>
    </row>
    <row r="56" spans="1:12" s="16" customFormat="1" ht="24.75" customHeight="1" x14ac:dyDescent="0.25">
      <c r="A56" s="34" t="s">
        <v>52</v>
      </c>
      <c r="B56" s="11" t="s">
        <v>16</v>
      </c>
      <c r="C56" s="50">
        <v>56</v>
      </c>
      <c r="D56" s="50">
        <v>13</v>
      </c>
      <c r="E56" s="50">
        <v>7</v>
      </c>
      <c r="F56" s="50">
        <v>2</v>
      </c>
      <c r="G56" s="50">
        <v>7</v>
      </c>
      <c r="H56" s="72"/>
      <c r="I56" s="72"/>
      <c r="J56" s="72">
        <v>3</v>
      </c>
      <c r="K56" s="56">
        <v>1</v>
      </c>
      <c r="L56" s="83">
        <v>35</v>
      </c>
    </row>
    <row r="57" spans="1:12" s="16" customFormat="1" ht="29.25" customHeight="1" x14ac:dyDescent="0.25">
      <c r="A57" s="35" t="s">
        <v>28</v>
      </c>
      <c r="B57" s="13" t="s">
        <v>76</v>
      </c>
      <c r="C57" s="45">
        <f t="shared" ref="C57:K57" si="7">C58+C66+C74</f>
        <v>222</v>
      </c>
      <c r="D57" s="45">
        <f t="shared" si="7"/>
        <v>21</v>
      </c>
      <c r="E57" s="45">
        <f t="shared" si="7"/>
        <v>18</v>
      </c>
      <c r="F57" s="45">
        <f t="shared" si="7"/>
        <v>0</v>
      </c>
      <c r="G57" s="45">
        <f t="shared" si="7"/>
        <v>17</v>
      </c>
      <c r="H57" s="45">
        <f t="shared" si="7"/>
        <v>0</v>
      </c>
      <c r="I57" s="45">
        <f t="shared" si="7"/>
        <v>1</v>
      </c>
      <c r="J57" s="45">
        <f t="shared" si="7"/>
        <v>2</v>
      </c>
      <c r="K57" s="45">
        <f t="shared" si="7"/>
        <v>1</v>
      </c>
      <c r="L57" s="45">
        <f t="shared" ref="L57" si="8">L58+L66+L74</f>
        <v>117</v>
      </c>
    </row>
    <row r="58" spans="1:12" s="16" customFormat="1" ht="39.75" customHeight="1" x14ac:dyDescent="0.25">
      <c r="A58" s="78" t="s">
        <v>71</v>
      </c>
      <c r="B58" s="13" t="s">
        <v>77</v>
      </c>
      <c r="C58" s="50">
        <f>SUM(C59:C65)</f>
        <v>35</v>
      </c>
      <c r="D58" s="50">
        <f t="shared" ref="D58:L58" si="9">SUM(D59:D65)</f>
        <v>3</v>
      </c>
      <c r="E58" s="50">
        <f t="shared" si="9"/>
        <v>3</v>
      </c>
      <c r="F58" s="50">
        <f t="shared" si="9"/>
        <v>0</v>
      </c>
      <c r="G58" s="50">
        <f t="shared" si="9"/>
        <v>3</v>
      </c>
      <c r="H58" s="50">
        <f t="shared" si="9"/>
        <v>0</v>
      </c>
      <c r="I58" s="50"/>
      <c r="J58" s="50"/>
      <c r="K58" s="50">
        <f t="shared" si="9"/>
        <v>0</v>
      </c>
      <c r="L58" s="50">
        <f t="shared" si="9"/>
        <v>10</v>
      </c>
    </row>
    <row r="59" spans="1:12" s="16" customFormat="1" ht="26.25" customHeight="1" x14ac:dyDescent="0.3">
      <c r="A59" s="33" t="s">
        <v>52</v>
      </c>
      <c r="B59" s="11" t="s">
        <v>78</v>
      </c>
      <c r="C59" s="50"/>
      <c r="D59" s="50"/>
      <c r="E59" s="50"/>
      <c r="F59" s="50"/>
      <c r="G59" s="50"/>
      <c r="H59" s="49"/>
      <c r="I59" s="49"/>
      <c r="J59" s="49"/>
      <c r="K59" s="19"/>
      <c r="L59" s="83"/>
    </row>
    <row r="60" spans="1:12" s="16" customFormat="1" ht="26.25" customHeight="1" x14ac:dyDescent="0.3">
      <c r="A60" s="33" t="s">
        <v>52</v>
      </c>
      <c r="B60" s="11" t="s">
        <v>91</v>
      </c>
      <c r="C60" s="50"/>
      <c r="D60" s="50"/>
      <c r="E60" s="50"/>
      <c r="F60" s="50"/>
      <c r="G60" s="50"/>
      <c r="H60" s="49"/>
      <c r="I60" s="49"/>
      <c r="J60" s="49"/>
      <c r="K60" s="19"/>
      <c r="L60" s="83"/>
    </row>
    <row r="61" spans="1:12" s="16" customFormat="1" ht="26.25" customHeight="1" x14ac:dyDescent="0.3">
      <c r="A61" s="33" t="s">
        <v>52</v>
      </c>
      <c r="B61" s="11" t="s">
        <v>92</v>
      </c>
      <c r="C61" s="50">
        <v>1</v>
      </c>
      <c r="D61" s="50"/>
      <c r="E61" s="50"/>
      <c r="F61" s="50"/>
      <c r="G61" s="50"/>
      <c r="H61" s="49"/>
      <c r="I61" s="49"/>
      <c r="J61" s="49"/>
      <c r="K61" s="19"/>
      <c r="L61" s="83"/>
    </row>
    <row r="62" spans="1:12" s="16" customFormat="1" ht="34.5" customHeight="1" x14ac:dyDescent="0.3">
      <c r="A62" s="33" t="s">
        <v>52</v>
      </c>
      <c r="B62" s="11" t="s">
        <v>79</v>
      </c>
      <c r="C62" s="50"/>
      <c r="D62" s="50"/>
      <c r="E62" s="50"/>
      <c r="F62" s="50"/>
      <c r="G62" s="50"/>
      <c r="H62" s="49"/>
      <c r="I62" s="49"/>
      <c r="J62" s="49"/>
      <c r="K62" s="19"/>
      <c r="L62" s="83"/>
    </row>
    <row r="63" spans="1:12" s="16" customFormat="1" ht="34.5" customHeight="1" x14ac:dyDescent="0.3">
      <c r="A63" s="33" t="s">
        <v>52</v>
      </c>
      <c r="B63" s="11" t="s">
        <v>80</v>
      </c>
      <c r="C63" s="50">
        <v>1</v>
      </c>
      <c r="D63" s="50"/>
      <c r="E63" s="50"/>
      <c r="F63" s="50"/>
      <c r="G63" s="50"/>
      <c r="H63" s="49"/>
      <c r="I63" s="49"/>
      <c r="J63" s="49"/>
      <c r="K63" s="86"/>
      <c r="L63" s="83">
        <v>1</v>
      </c>
    </row>
    <row r="64" spans="1:12" s="16" customFormat="1" ht="34.5" customHeight="1" x14ac:dyDescent="0.3">
      <c r="A64" s="33" t="s">
        <v>52</v>
      </c>
      <c r="B64" s="11" t="s">
        <v>81</v>
      </c>
      <c r="C64" s="50"/>
      <c r="D64" s="50"/>
      <c r="E64" s="50"/>
      <c r="F64" s="50"/>
      <c r="G64" s="50"/>
      <c r="H64" s="49"/>
      <c r="I64" s="49"/>
      <c r="J64" s="49"/>
      <c r="K64" s="86"/>
      <c r="L64" s="83"/>
    </row>
    <row r="65" spans="1:12" s="16" customFormat="1" ht="30" customHeight="1" x14ac:dyDescent="0.3">
      <c r="A65" s="33" t="s">
        <v>52</v>
      </c>
      <c r="B65" s="11" t="s">
        <v>82</v>
      </c>
      <c r="C65" s="50">
        <v>33</v>
      </c>
      <c r="D65" s="50">
        <v>3</v>
      </c>
      <c r="E65" s="50">
        <v>3</v>
      </c>
      <c r="F65" s="50"/>
      <c r="G65" s="50">
        <v>3</v>
      </c>
      <c r="H65" s="49"/>
      <c r="I65" s="49"/>
      <c r="J65" s="49"/>
      <c r="K65" s="86"/>
      <c r="L65" s="83">
        <v>9</v>
      </c>
    </row>
    <row r="66" spans="1:12" s="16" customFormat="1" ht="33" customHeight="1" x14ac:dyDescent="0.25">
      <c r="A66" s="78" t="s">
        <v>72</v>
      </c>
      <c r="B66" s="13" t="s">
        <v>83</v>
      </c>
      <c r="C66" s="50">
        <f>SUM(C67:C73)</f>
        <v>37</v>
      </c>
      <c r="D66" s="50">
        <f t="shared" ref="D66:L66" si="10">SUM(D67:D73)</f>
        <v>1</v>
      </c>
      <c r="E66" s="50">
        <f t="shared" si="10"/>
        <v>1</v>
      </c>
      <c r="F66" s="50">
        <f t="shared" si="10"/>
        <v>0</v>
      </c>
      <c r="G66" s="50">
        <f t="shared" si="10"/>
        <v>1</v>
      </c>
      <c r="H66" s="50">
        <f t="shared" si="10"/>
        <v>0</v>
      </c>
      <c r="I66" s="50"/>
      <c r="J66" s="50"/>
      <c r="K66" s="50">
        <f t="shared" si="10"/>
        <v>0</v>
      </c>
      <c r="L66" s="50">
        <f t="shared" si="10"/>
        <v>17</v>
      </c>
    </row>
    <row r="67" spans="1:12" s="16" customFormat="1" ht="24" customHeight="1" x14ac:dyDescent="0.3">
      <c r="A67" s="33" t="s">
        <v>52</v>
      </c>
      <c r="B67" s="11" t="s">
        <v>78</v>
      </c>
      <c r="C67" s="50"/>
      <c r="D67" s="50"/>
      <c r="E67" s="50"/>
      <c r="F67" s="50"/>
      <c r="G67" s="50"/>
      <c r="H67" s="49"/>
      <c r="I67" s="49"/>
      <c r="J67" s="49"/>
      <c r="K67" s="86"/>
      <c r="L67" s="83"/>
    </row>
    <row r="68" spans="1:12" s="16" customFormat="1" ht="24" customHeight="1" x14ac:dyDescent="0.3">
      <c r="A68" s="33" t="s">
        <v>52</v>
      </c>
      <c r="B68" s="11" t="s">
        <v>91</v>
      </c>
      <c r="C68" s="50"/>
      <c r="D68" s="50"/>
      <c r="E68" s="50"/>
      <c r="F68" s="50"/>
      <c r="G68" s="50"/>
      <c r="H68" s="49"/>
      <c r="I68" s="49"/>
      <c r="J68" s="49"/>
      <c r="K68" s="86"/>
      <c r="L68" s="83"/>
    </row>
    <row r="69" spans="1:12" s="16" customFormat="1" ht="25.5" customHeight="1" x14ac:dyDescent="0.3">
      <c r="A69" s="33" t="s">
        <v>52</v>
      </c>
      <c r="B69" s="11" t="s">
        <v>92</v>
      </c>
      <c r="C69" s="50">
        <v>3</v>
      </c>
      <c r="D69" s="50"/>
      <c r="E69" s="50"/>
      <c r="F69" s="50"/>
      <c r="G69" s="50"/>
      <c r="H69" s="49"/>
      <c r="I69" s="49"/>
      <c r="J69" s="49"/>
      <c r="K69" s="86"/>
      <c r="L69" s="83">
        <v>3</v>
      </c>
    </row>
    <row r="70" spans="1:12" s="16" customFormat="1" ht="26.25" customHeight="1" x14ac:dyDescent="0.3">
      <c r="A70" s="33" t="s">
        <v>52</v>
      </c>
      <c r="B70" s="11" t="s">
        <v>79</v>
      </c>
      <c r="C70" s="50">
        <v>2</v>
      </c>
      <c r="D70" s="50"/>
      <c r="E70" s="50"/>
      <c r="F70" s="50"/>
      <c r="G70" s="50"/>
      <c r="H70" s="49"/>
      <c r="I70" s="49"/>
      <c r="J70" s="49"/>
      <c r="K70" s="86"/>
      <c r="L70" s="83">
        <v>1</v>
      </c>
    </row>
    <row r="71" spans="1:12" s="16" customFormat="1" ht="35.25" customHeight="1" x14ac:dyDescent="0.3">
      <c r="A71" s="33" t="s">
        <v>52</v>
      </c>
      <c r="B71" s="11" t="s">
        <v>80</v>
      </c>
      <c r="C71" s="50"/>
      <c r="D71" s="50"/>
      <c r="E71" s="50"/>
      <c r="F71" s="50"/>
      <c r="G71" s="50"/>
      <c r="H71" s="49"/>
      <c r="I71" s="49"/>
      <c r="J71" s="49"/>
      <c r="K71" s="86"/>
      <c r="L71" s="83"/>
    </row>
    <row r="72" spans="1:12" s="16" customFormat="1" ht="35.25" customHeight="1" x14ac:dyDescent="0.3">
      <c r="A72" s="33" t="s">
        <v>52</v>
      </c>
      <c r="B72" s="11" t="s">
        <v>81</v>
      </c>
      <c r="C72" s="50">
        <v>2</v>
      </c>
      <c r="D72" s="50"/>
      <c r="E72" s="50"/>
      <c r="F72" s="50"/>
      <c r="G72" s="50"/>
      <c r="H72" s="49"/>
      <c r="I72" s="49"/>
      <c r="J72" s="49"/>
      <c r="K72" s="86"/>
      <c r="L72" s="83"/>
    </row>
    <row r="73" spans="1:12" s="16" customFormat="1" ht="29.25" customHeight="1" x14ac:dyDescent="0.3">
      <c r="A73" s="33" t="s">
        <v>52</v>
      </c>
      <c r="B73" s="11" t="s">
        <v>82</v>
      </c>
      <c r="C73" s="50">
        <v>30</v>
      </c>
      <c r="D73" s="50">
        <v>1</v>
      </c>
      <c r="E73" s="50">
        <v>1</v>
      </c>
      <c r="F73" s="50"/>
      <c r="G73" s="50">
        <v>1</v>
      </c>
      <c r="H73" s="49"/>
      <c r="I73" s="49"/>
      <c r="J73" s="49"/>
      <c r="K73" s="86"/>
      <c r="L73" s="83">
        <v>13</v>
      </c>
    </row>
    <row r="74" spans="1:12" s="16" customFormat="1" ht="29.25" customHeight="1" x14ac:dyDescent="0.25">
      <c r="A74" s="42" t="s">
        <v>95</v>
      </c>
      <c r="B74" s="13" t="s">
        <v>96</v>
      </c>
      <c r="C74" s="50">
        <f>SUM(C75:C81)</f>
        <v>150</v>
      </c>
      <c r="D74" s="50">
        <f t="shared" ref="D74:L74" si="11">SUM(D75:D81)</f>
        <v>17</v>
      </c>
      <c r="E74" s="50">
        <f t="shared" si="11"/>
        <v>14</v>
      </c>
      <c r="F74" s="50">
        <f t="shared" si="11"/>
        <v>0</v>
      </c>
      <c r="G74" s="50">
        <f t="shared" si="11"/>
        <v>13</v>
      </c>
      <c r="H74" s="50">
        <f t="shared" si="11"/>
        <v>0</v>
      </c>
      <c r="I74" s="50">
        <f t="shared" si="11"/>
        <v>1</v>
      </c>
      <c r="J74" s="50">
        <f t="shared" si="11"/>
        <v>2</v>
      </c>
      <c r="K74" s="50">
        <f t="shared" si="11"/>
        <v>1</v>
      </c>
      <c r="L74" s="50">
        <f t="shared" si="11"/>
        <v>90</v>
      </c>
    </row>
    <row r="75" spans="1:12" s="16" customFormat="1" ht="26.25" customHeight="1" x14ac:dyDescent="0.25">
      <c r="A75" s="43" t="s">
        <v>52</v>
      </c>
      <c r="B75" s="11" t="s">
        <v>78</v>
      </c>
      <c r="C75" s="50"/>
      <c r="D75" s="50"/>
      <c r="E75" s="50"/>
      <c r="F75" s="50"/>
      <c r="G75" s="50"/>
      <c r="H75" s="72"/>
      <c r="I75" s="72"/>
      <c r="J75" s="72"/>
      <c r="K75" s="72"/>
      <c r="L75" s="83"/>
    </row>
    <row r="76" spans="1:12" s="16" customFormat="1" ht="26.25" customHeight="1" x14ac:dyDescent="0.25">
      <c r="A76" s="33" t="s">
        <v>52</v>
      </c>
      <c r="B76" s="11" t="s">
        <v>91</v>
      </c>
      <c r="C76" s="87"/>
      <c r="D76" s="87"/>
      <c r="E76" s="87"/>
      <c r="F76" s="50"/>
      <c r="G76" s="50"/>
      <c r="H76" s="72"/>
      <c r="I76" s="72"/>
      <c r="J76" s="72"/>
      <c r="K76" s="72"/>
      <c r="L76" s="83"/>
    </row>
    <row r="77" spans="1:12" s="16" customFormat="1" ht="26.25" customHeight="1" x14ac:dyDescent="0.25">
      <c r="A77" s="43" t="s">
        <v>52</v>
      </c>
      <c r="B77" s="11" t="s">
        <v>97</v>
      </c>
      <c r="C77" s="50">
        <v>36</v>
      </c>
      <c r="D77" s="50">
        <v>3</v>
      </c>
      <c r="E77" s="50">
        <v>3</v>
      </c>
      <c r="F77" s="50"/>
      <c r="G77" s="50">
        <v>2</v>
      </c>
      <c r="H77" s="72"/>
      <c r="I77" s="72">
        <v>1</v>
      </c>
      <c r="J77" s="72"/>
      <c r="K77" s="72"/>
      <c r="L77" s="83">
        <v>31</v>
      </c>
    </row>
    <row r="78" spans="1:12" s="88" customFormat="1" ht="36" customHeight="1" x14ac:dyDescent="0.25">
      <c r="A78" s="43" t="s">
        <v>52</v>
      </c>
      <c r="B78" s="11" t="s">
        <v>109</v>
      </c>
      <c r="C78" s="50">
        <v>1</v>
      </c>
      <c r="D78" s="87"/>
      <c r="E78" s="87"/>
      <c r="F78" s="50"/>
      <c r="G78" s="50"/>
      <c r="H78" s="72"/>
      <c r="I78" s="72"/>
      <c r="J78" s="72"/>
      <c r="K78" s="72"/>
      <c r="L78" s="72">
        <v>1</v>
      </c>
    </row>
    <row r="79" spans="1:12" s="88" customFormat="1" ht="36" customHeight="1" x14ac:dyDescent="0.25">
      <c r="A79" s="43" t="s">
        <v>52</v>
      </c>
      <c r="B79" s="11" t="s">
        <v>110</v>
      </c>
      <c r="C79" s="50">
        <v>5</v>
      </c>
      <c r="D79" s="50"/>
      <c r="E79" s="87"/>
      <c r="F79" s="50"/>
      <c r="G79" s="50"/>
      <c r="H79" s="72"/>
      <c r="I79" s="72"/>
      <c r="J79" s="72"/>
      <c r="K79" s="72"/>
      <c r="L79" s="72">
        <v>3</v>
      </c>
    </row>
    <row r="80" spans="1:12" s="16" customFormat="1" ht="36" customHeight="1" x14ac:dyDescent="0.25">
      <c r="A80" s="43" t="s">
        <v>52</v>
      </c>
      <c r="B80" s="11" t="s">
        <v>81</v>
      </c>
      <c r="C80" s="50">
        <v>1</v>
      </c>
      <c r="D80" s="50">
        <v>1</v>
      </c>
      <c r="E80" s="50">
        <v>1</v>
      </c>
      <c r="F80" s="50"/>
      <c r="G80" s="50">
        <v>1</v>
      </c>
      <c r="H80" s="72"/>
      <c r="I80" s="72"/>
      <c r="J80" s="72"/>
      <c r="K80" s="72"/>
      <c r="L80" s="83">
        <v>1</v>
      </c>
    </row>
    <row r="81" spans="1:12" s="16" customFormat="1" ht="28.5" customHeight="1" x14ac:dyDescent="0.25">
      <c r="A81" s="43" t="s">
        <v>52</v>
      </c>
      <c r="B81" s="11" t="s">
        <v>82</v>
      </c>
      <c r="C81" s="50">
        <v>107</v>
      </c>
      <c r="D81" s="50">
        <v>13</v>
      </c>
      <c r="E81" s="50">
        <v>10</v>
      </c>
      <c r="F81" s="50"/>
      <c r="G81" s="50">
        <v>10</v>
      </c>
      <c r="H81" s="72"/>
      <c r="I81" s="72"/>
      <c r="J81" s="72">
        <v>2</v>
      </c>
      <c r="K81" s="72">
        <v>1</v>
      </c>
      <c r="L81" s="83">
        <v>54</v>
      </c>
    </row>
    <row r="82" spans="1:12" s="21" customFormat="1" ht="39" customHeight="1" x14ac:dyDescent="0.25">
      <c r="A82" s="6">
        <v>4</v>
      </c>
      <c r="B82" s="13" t="s">
        <v>84</v>
      </c>
      <c r="C82" s="76">
        <f>SUM(C83:C88)</f>
        <v>15</v>
      </c>
      <c r="D82" s="76">
        <f t="shared" ref="D82:L82" si="12">SUM(D83:D88)</f>
        <v>2</v>
      </c>
      <c r="E82" s="76">
        <f t="shared" si="12"/>
        <v>2</v>
      </c>
      <c r="F82" s="76">
        <f t="shared" si="12"/>
        <v>0</v>
      </c>
      <c r="G82" s="76">
        <f t="shared" si="12"/>
        <v>2</v>
      </c>
      <c r="H82" s="76">
        <f t="shared" si="12"/>
        <v>0</v>
      </c>
      <c r="I82" s="76">
        <f t="shared" si="12"/>
        <v>0</v>
      </c>
      <c r="J82" s="76">
        <f t="shared" si="12"/>
        <v>0</v>
      </c>
      <c r="K82" s="76">
        <f t="shared" si="12"/>
        <v>0</v>
      </c>
      <c r="L82" s="76">
        <f t="shared" si="12"/>
        <v>6</v>
      </c>
    </row>
    <row r="83" spans="1:12" s="21" customFormat="1" ht="27.75" customHeight="1" x14ac:dyDescent="0.25">
      <c r="A83" s="33" t="s">
        <v>52</v>
      </c>
      <c r="B83" s="11" t="s">
        <v>39</v>
      </c>
      <c r="C83" s="13"/>
      <c r="D83" s="13"/>
      <c r="E83" s="13"/>
      <c r="F83" s="76"/>
      <c r="G83" s="76"/>
      <c r="H83" s="80"/>
      <c r="I83" s="80"/>
      <c r="J83" s="80"/>
      <c r="K83" s="80"/>
      <c r="L83" s="84"/>
    </row>
    <row r="84" spans="1:12" s="21" customFormat="1" ht="27.75" customHeight="1" x14ac:dyDescent="0.25">
      <c r="A84" s="33" t="s">
        <v>52</v>
      </c>
      <c r="B84" s="11" t="s">
        <v>38</v>
      </c>
      <c r="C84" s="50">
        <v>10</v>
      </c>
      <c r="D84" s="50">
        <v>2</v>
      </c>
      <c r="E84" s="50">
        <v>2</v>
      </c>
      <c r="F84" s="50"/>
      <c r="G84" s="50">
        <v>2</v>
      </c>
      <c r="H84" s="56"/>
      <c r="I84" s="56"/>
      <c r="J84" s="56"/>
      <c r="K84" s="56"/>
      <c r="L84" s="72">
        <v>5</v>
      </c>
    </row>
    <row r="85" spans="1:12" s="21" customFormat="1" ht="27.75" customHeight="1" x14ac:dyDescent="0.25">
      <c r="A85" s="33" t="s">
        <v>52</v>
      </c>
      <c r="B85" s="11" t="s">
        <v>85</v>
      </c>
      <c r="C85" s="50">
        <v>3</v>
      </c>
      <c r="D85" s="50"/>
      <c r="E85" s="50"/>
      <c r="F85" s="50"/>
      <c r="G85" s="50"/>
      <c r="H85" s="56"/>
      <c r="I85" s="56"/>
      <c r="J85" s="56"/>
      <c r="K85" s="56"/>
      <c r="L85" s="72">
        <v>1</v>
      </c>
    </row>
    <row r="86" spans="1:12" s="21" customFormat="1" ht="27.75" customHeight="1" x14ac:dyDescent="0.25">
      <c r="A86" s="44" t="s">
        <v>98</v>
      </c>
      <c r="B86" s="11" t="s">
        <v>99</v>
      </c>
      <c r="C86" s="50">
        <v>1</v>
      </c>
      <c r="D86" s="50"/>
      <c r="E86" s="50"/>
      <c r="F86" s="50"/>
      <c r="G86" s="50"/>
      <c r="H86" s="19"/>
      <c r="I86" s="19"/>
      <c r="J86" s="19"/>
      <c r="K86" s="19"/>
      <c r="L86" s="72"/>
    </row>
    <row r="87" spans="1:12" s="21" customFormat="1" ht="27.75" customHeight="1" x14ac:dyDescent="0.25">
      <c r="A87" s="44" t="s">
        <v>98</v>
      </c>
      <c r="B87" s="11" t="s">
        <v>100</v>
      </c>
      <c r="C87" s="50">
        <v>1</v>
      </c>
      <c r="D87" s="50"/>
      <c r="E87" s="50"/>
      <c r="F87" s="50"/>
      <c r="G87" s="50"/>
      <c r="H87" s="19"/>
      <c r="I87" s="19"/>
      <c r="J87" s="19"/>
      <c r="K87" s="19"/>
      <c r="L87" s="72"/>
    </row>
    <row r="88" spans="1:12" s="16" customFormat="1" ht="27.75" customHeight="1" x14ac:dyDescent="0.25">
      <c r="A88" s="33" t="s">
        <v>52</v>
      </c>
      <c r="B88" s="11" t="s">
        <v>86</v>
      </c>
      <c r="C88" s="11"/>
      <c r="D88" s="11"/>
      <c r="E88" s="11"/>
      <c r="F88" s="11"/>
      <c r="G88" s="11"/>
      <c r="H88" s="19"/>
      <c r="I88" s="19"/>
      <c r="J88" s="19"/>
      <c r="K88" s="19"/>
      <c r="L88" s="83"/>
    </row>
    <row r="89" spans="1:12" s="16" customFormat="1" ht="29.25" customHeight="1" x14ac:dyDescent="0.25">
      <c r="A89" s="76" t="s">
        <v>2</v>
      </c>
      <c r="B89" s="13" t="s">
        <v>87</v>
      </c>
      <c r="C89" s="76">
        <f>SUM(C90:C91)</f>
        <v>4</v>
      </c>
      <c r="D89" s="76">
        <f t="shared" ref="D89:L89" si="13">SUM(D90:D91)</f>
        <v>0</v>
      </c>
      <c r="E89" s="76">
        <f t="shared" si="13"/>
        <v>0</v>
      </c>
      <c r="F89" s="76">
        <f t="shared" si="13"/>
        <v>0</v>
      </c>
      <c r="G89" s="76">
        <f t="shared" si="13"/>
        <v>0</v>
      </c>
      <c r="H89" s="76">
        <f t="shared" si="13"/>
        <v>0</v>
      </c>
      <c r="I89" s="76">
        <f t="shared" si="13"/>
        <v>0</v>
      </c>
      <c r="J89" s="76">
        <f t="shared" si="13"/>
        <v>0</v>
      </c>
      <c r="K89" s="76">
        <f t="shared" si="13"/>
        <v>0</v>
      </c>
      <c r="L89" s="76">
        <f t="shared" si="13"/>
        <v>3</v>
      </c>
    </row>
    <row r="90" spans="1:12" s="21" customFormat="1" ht="41.25" customHeight="1" x14ac:dyDescent="0.25">
      <c r="A90" s="58">
        <v>1</v>
      </c>
      <c r="B90" s="11" t="s">
        <v>10</v>
      </c>
      <c r="C90" s="13"/>
      <c r="D90" s="13"/>
      <c r="E90" s="13"/>
      <c r="F90" s="13"/>
      <c r="G90" s="13"/>
      <c r="H90" s="7"/>
      <c r="I90" s="7"/>
      <c r="J90" s="7"/>
      <c r="K90" s="20"/>
      <c r="L90" s="84"/>
    </row>
    <row r="91" spans="1:12" s="21" customFormat="1" ht="41.25" customHeight="1" x14ac:dyDescent="0.25">
      <c r="A91" s="58">
        <v>2</v>
      </c>
      <c r="B91" s="11" t="s">
        <v>40</v>
      </c>
      <c r="C91" s="76">
        <v>4</v>
      </c>
      <c r="D91" s="13"/>
      <c r="E91" s="13"/>
      <c r="F91" s="13"/>
      <c r="G91" s="13"/>
      <c r="H91" s="7"/>
      <c r="I91" s="7"/>
      <c r="J91" s="7"/>
      <c r="K91" s="20"/>
      <c r="L91" s="83">
        <v>3</v>
      </c>
    </row>
    <row r="92" spans="1:12" s="21" customFormat="1" ht="60" customHeight="1" x14ac:dyDescent="0.25">
      <c r="A92" s="76" t="s">
        <v>3</v>
      </c>
      <c r="B92" s="13" t="s">
        <v>88</v>
      </c>
      <c r="C92" s="76">
        <f>SUM(C93:C94)</f>
        <v>6</v>
      </c>
      <c r="D92" s="76">
        <f t="shared" ref="D92:L92" si="14">SUM(D93:D94)</f>
        <v>0</v>
      </c>
      <c r="E92" s="76">
        <f t="shared" si="14"/>
        <v>0</v>
      </c>
      <c r="F92" s="76">
        <f t="shared" si="14"/>
        <v>0</v>
      </c>
      <c r="G92" s="76">
        <f t="shared" si="14"/>
        <v>0</v>
      </c>
      <c r="H92" s="76">
        <f t="shared" si="14"/>
        <v>0</v>
      </c>
      <c r="I92" s="76">
        <f t="shared" si="14"/>
        <v>0</v>
      </c>
      <c r="J92" s="76">
        <f t="shared" si="14"/>
        <v>0</v>
      </c>
      <c r="K92" s="76">
        <f t="shared" si="14"/>
        <v>0</v>
      </c>
      <c r="L92" s="76">
        <f t="shared" si="14"/>
        <v>4</v>
      </c>
    </row>
    <row r="93" spans="1:12" s="16" customFormat="1" ht="27.75" customHeight="1" x14ac:dyDescent="0.25">
      <c r="A93" s="58">
        <v>1</v>
      </c>
      <c r="B93" s="11" t="s">
        <v>41</v>
      </c>
      <c r="C93" s="76">
        <v>6</v>
      </c>
      <c r="D93" s="11"/>
      <c r="E93" s="11"/>
      <c r="F93" s="11"/>
      <c r="G93" s="11"/>
      <c r="H93" s="14"/>
      <c r="I93" s="14"/>
      <c r="J93" s="14"/>
      <c r="K93" s="19"/>
      <c r="L93" s="83">
        <v>4</v>
      </c>
    </row>
    <row r="94" spans="1:12" s="16" customFormat="1" ht="27.75" customHeight="1" x14ac:dyDescent="0.25">
      <c r="A94" s="58">
        <v>2</v>
      </c>
      <c r="B94" s="11" t="s">
        <v>42</v>
      </c>
      <c r="C94" s="11"/>
      <c r="D94" s="11"/>
      <c r="E94" s="11"/>
      <c r="F94" s="11"/>
      <c r="G94" s="11"/>
      <c r="H94" s="14"/>
      <c r="I94" s="14"/>
      <c r="J94" s="14"/>
      <c r="K94" s="19"/>
      <c r="L94" s="83"/>
    </row>
    <row r="95" spans="1:12" s="21" customFormat="1" ht="36.75" customHeight="1" x14ac:dyDescent="0.25">
      <c r="A95" s="76" t="s">
        <v>4</v>
      </c>
      <c r="B95" s="13" t="s">
        <v>46</v>
      </c>
      <c r="C95" s="13"/>
      <c r="D95" s="23"/>
      <c r="E95" s="23"/>
      <c r="F95" s="23"/>
      <c r="G95" s="23"/>
      <c r="H95" s="24"/>
      <c r="I95" s="24"/>
      <c r="J95" s="24"/>
      <c r="K95" s="25"/>
      <c r="L95" s="84"/>
    </row>
    <row r="96" spans="1:12" s="21" customFormat="1" ht="39" customHeight="1" x14ac:dyDescent="0.25">
      <c r="A96" s="76" t="s">
        <v>11</v>
      </c>
      <c r="B96" s="13" t="s">
        <v>89</v>
      </c>
      <c r="C96" s="76">
        <f>SUM(C97:C98)</f>
        <v>91</v>
      </c>
      <c r="D96" s="76">
        <f t="shared" ref="D96:L96" si="15">SUM(D97:D98)</f>
        <v>12</v>
      </c>
      <c r="E96" s="76">
        <f t="shared" si="15"/>
        <v>12</v>
      </c>
      <c r="F96" s="76">
        <f t="shared" si="15"/>
        <v>0</v>
      </c>
      <c r="G96" s="76">
        <f t="shared" si="15"/>
        <v>12</v>
      </c>
      <c r="H96" s="76">
        <f t="shared" si="15"/>
        <v>0</v>
      </c>
      <c r="I96" s="76">
        <f t="shared" si="15"/>
        <v>0</v>
      </c>
      <c r="J96" s="76">
        <f t="shared" si="15"/>
        <v>0</v>
      </c>
      <c r="K96" s="76">
        <f t="shared" si="15"/>
        <v>0</v>
      </c>
      <c r="L96" s="76">
        <f t="shared" si="15"/>
        <v>59</v>
      </c>
    </row>
    <row r="97" spans="1:12" s="16" customFormat="1" ht="29.25" customHeight="1" x14ac:dyDescent="0.25">
      <c r="A97" s="58">
        <v>1</v>
      </c>
      <c r="B97" s="29" t="s">
        <v>90</v>
      </c>
      <c r="C97" s="50">
        <v>91</v>
      </c>
      <c r="D97" s="50">
        <v>12</v>
      </c>
      <c r="E97" s="50">
        <v>12</v>
      </c>
      <c r="F97" s="50"/>
      <c r="G97" s="50">
        <v>12</v>
      </c>
      <c r="H97" s="14" t="s">
        <v>108</v>
      </c>
      <c r="I97" s="14"/>
      <c r="J97" s="14"/>
      <c r="K97" s="19"/>
      <c r="L97" s="72">
        <v>59</v>
      </c>
    </row>
    <row r="98" spans="1:12" s="16" customFormat="1" ht="24" customHeight="1" x14ac:dyDescent="0.25">
      <c r="A98" s="58">
        <v>2</v>
      </c>
      <c r="B98" s="11" t="s">
        <v>73</v>
      </c>
      <c r="C98" s="11"/>
      <c r="D98" s="11"/>
      <c r="E98" s="11"/>
      <c r="F98" s="11"/>
      <c r="G98" s="11"/>
      <c r="H98" s="14"/>
      <c r="I98" s="14"/>
      <c r="J98" s="14"/>
      <c r="K98" s="19"/>
      <c r="L98" s="83"/>
    </row>
    <row r="99" spans="1:12" s="16" customFormat="1" ht="24" customHeight="1" x14ac:dyDescent="0.25">
      <c r="A99" s="33" t="s">
        <v>52</v>
      </c>
      <c r="B99" s="11" t="s">
        <v>43</v>
      </c>
      <c r="C99" s="11"/>
      <c r="D99" s="11"/>
      <c r="E99" s="11"/>
      <c r="F99" s="11"/>
      <c r="G99" s="11"/>
      <c r="H99" s="14"/>
      <c r="I99" s="14"/>
      <c r="J99" s="14"/>
      <c r="K99" s="19"/>
      <c r="L99" s="83"/>
    </row>
    <row r="100" spans="1:12" s="16" customFormat="1" ht="24" customHeight="1" x14ac:dyDescent="0.25">
      <c r="A100" s="33" t="s">
        <v>52</v>
      </c>
      <c r="B100" s="11" t="s">
        <v>44</v>
      </c>
      <c r="C100" s="11"/>
      <c r="D100" s="11"/>
      <c r="E100" s="11"/>
      <c r="F100" s="11"/>
      <c r="G100" s="11"/>
      <c r="H100" s="14"/>
      <c r="I100" s="14"/>
      <c r="J100" s="14"/>
      <c r="K100" s="19"/>
      <c r="L100" s="83"/>
    </row>
    <row r="101" spans="1:12" s="16" customFormat="1" ht="24" customHeight="1" x14ac:dyDescent="0.25">
      <c r="A101" s="33" t="s">
        <v>52</v>
      </c>
      <c r="B101" s="11" t="s">
        <v>45</v>
      </c>
      <c r="C101" s="11"/>
      <c r="D101" s="11"/>
      <c r="E101" s="11"/>
      <c r="F101" s="11"/>
      <c r="G101" s="11"/>
      <c r="H101" s="14"/>
      <c r="I101" s="14"/>
      <c r="J101" s="14"/>
      <c r="K101" s="19"/>
      <c r="L101" s="83"/>
    </row>
    <row r="102" spans="1:12" ht="9.75" customHeight="1" x14ac:dyDescent="0.25"/>
    <row r="103" spans="1:12" s="16" customFormat="1" ht="26.25" customHeight="1" x14ac:dyDescent="0.25">
      <c r="A103" s="22"/>
      <c r="B103" s="102" t="s">
        <v>49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79"/>
    </row>
  </sheetData>
  <mergeCells count="10">
    <mergeCell ref="A1:L1"/>
    <mergeCell ref="A2:L2"/>
    <mergeCell ref="L3:L4"/>
    <mergeCell ref="E3:K3"/>
    <mergeCell ref="B103:K103"/>
    <mergeCell ref="B27:K27"/>
    <mergeCell ref="D3:D4"/>
    <mergeCell ref="A3:A4"/>
    <mergeCell ref="B3:B4"/>
    <mergeCell ref="C3:C4"/>
  </mergeCells>
  <printOptions horizontalCentered="1"/>
  <pageMargins left="0" right="0" top="0.23622047244094499" bottom="0" header="0.196850393700787" footer="0.15748031496063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Phu luc 3 - Thanh pho</vt:lpstr>
      <vt:lpstr>Phu luc 4 - Thanh pho</vt:lpstr>
      <vt:lpstr>'Phu luc 3 - Thanh pho'!Print_Titles</vt:lpstr>
      <vt:lpstr>'Phu luc 4 - Thanh pho'!Print_Titles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Windows User</cp:lastModifiedBy>
  <cp:lastPrinted>2023-05-16T07:00:59Z</cp:lastPrinted>
  <dcterms:created xsi:type="dcterms:W3CDTF">2022-02-15T06:37:21Z</dcterms:created>
  <dcterms:modified xsi:type="dcterms:W3CDTF">2023-05-16T07:04:13Z</dcterms:modified>
</cp:coreProperties>
</file>