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0" windowWidth="19875" windowHeight="7470" firstSheet="3" activeTab="3"/>
  </bookViews>
  <sheets>
    <sheet name="Khái toán kp lĩnh vực VH" sheetId="1" r:id="rId1"/>
    <sheet name="Biểu 1 xây mới NVH XÃ" sheetId="2" r:id="rId2"/>
    <sheet name="Biểu 2 Nâng cấp NVH xã" sheetId="3" r:id="rId3"/>
    <sheet name="Thống kê đội VNQC" sheetId="7" r:id="rId4"/>
  </sheets>
  <calcPr calcId="145621"/>
</workbook>
</file>

<file path=xl/calcChain.xml><?xml version="1.0" encoding="utf-8"?>
<calcChain xmlns="http://schemas.openxmlformats.org/spreadsheetml/2006/main">
  <c r="C13" i="7" l="1"/>
  <c r="C6" i="3" l="1"/>
  <c r="E6" i="3"/>
  <c r="D6" i="3"/>
  <c r="E6" i="2" l="1"/>
  <c r="F6" i="2"/>
  <c r="G6" i="2"/>
  <c r="H6" i="2"/>
  <c r="D6" i="2"/>
  <c r="I6" i="3"/>
  <c r="H6" i="3"/>
  <c r="J6" i="3"/>
  <c r="K6" i="3"/>
  <c r="G6" i="3"/>
  <c r="E13" i="1" l="1"/>
  <c r="E12" i="1" s="1"/>
  <c r="E14" i="1"/>
  <c r="E11" i="1" l="1"/>
  <c r="E10" i="1"/>
  <c r="E9" i="1"/>
  <c r="E8" i="1" s="1"/>
  <c r="E7" i="1"/>
  <c r="E6" i="1"/>
  <c r="E5" i="1"/>
  <c r="E4" i="1" l="1"/>
  <c r="E17" i="1" s="1"/>
</calcChain>
</file>

<file path=xl/sharedStrings.xml><?xml version="1.0" encoding="utf-8"?>
<sst xmlns="http://schemas.openxmlformats.org/spreadsheetml/2006/main" count="187" uniqueCount="136">
  <si>
    <t>Số TT</t>
  </si>
  <si>
    <t>Nội dung</t>
  </si>
  <si>
    <t xml:space="preserve"> Số lượng</t>
  </si>
  <si>
    <t>I</t>
  </si>
  <si>
    <t>Xây mới nhà văn hóa xã, phường, thị trấn</t>
  </si>
  <si>
    <t>Cải tạo, nâng cấp nhà văn hóa xã, phường, thị trấn</t>
  </si>
  <si>
    <t>Xây mới nhà văn hóa thôn, bản, khu phố</t>
  </si>
  <si>
    <t>Cải tạo, nâng cấp nhà văn hóa thôn, bản, khu phố</t>
  </si>
  <si>
    <t>Cấp trang thiết bị cho thôn, bản, khu phố</t>
  </si>
  <si>
    <t>Tổng kinh phí</t>
  </si>
  <si>
    <t>Cấp trang thiết bị cho nhà văn hóa xã, phường, thị trấn</t>
  </si>
  <si>
    <t>Xây dựng phần mềm quản lý di sản</t>
  </si>
  <si>
    <t>Số hóa tài liệu hệ thống thư viện</t>
  </si>
  <si>
    <t xml:space="preserve">Ghi chú </t>
  </si>
  <si>
    <t xml:space="preserve"> </t>
  </si>
  <si>
    <t>NHÀ VĂN HÓA CẤP XÃ</t>
  </si>
  <si>
    <t>II</t>
  </si>
  <si>
    <t>NHÀ VĂN HÓA CẤP BẢN</t>
  </si>
  <si>
    <t>III</t>
  </si>
  <si>
    <t>ĐỘI VĂN NGHỆ THÔN, BẢN, KHU PHỐ</t>
  </si>
  <si>
    <t>Đội văn nghệ thôn, bản, khu phố</t>
  </si>
  <si>
    <t>IV</t>
  </si>
  <si>
    <t>XÂY DỰNG PHẦN MỀM DI SẢN; SỐ HÓA HỆ THỐNG THƯ VIỆN</t>
  </si>
  <si>
    <t>TT</t>
  </si>
  <si>
    <t>Diện tích đất quy hoạch</t>
  </si>
  <si>
    <t>Ghi Chú</t>
  </si>
  <si>
    <t>Năm 2022</t>
  </si>
  <si>
    <t>Năm 2023</t>
  </si>
  <si>
    <t>Năm 2024</t>
  </si>
  <si>
    <t>Năm 2025</t>
  </si>
  <si>
    <t>Nhà văn hóa xã Mường So</t>
  </si>
  <si>
    <t>400m2 </t>
  </si>
  <si>
    <t>x </t>
  </si>
  <si>
    <t>Nhà văn hóa xã Mù Sang</t>
  </si>
  <si>
    <t>400m2</t>
  </si>
  <si>
    <t>x</t>
  </si>
  <si>
    <t>Nhà Văn hóa xã Dào San</t>
  </si>
  <si>
    <t>1 </t>
  </si>
  <si>
    <t>Nhà văn hóa xã Nậm Chà </t>
  </si>
  <si>
    <t>1500 m2 </t>
  </si>
  <si>
    <t>Nhà văn hóa Thị Trấn Nậm Nhùn</t>
  </si>
  <si>
    <t>Nhà Văn hóa xã Lê Lợi</t>
  </si>
  <si>
    <t>300m2</t>
  </si>
  <si>
    <t>HUYỆN PHONG THỔ</t>
  </si>
  <si>
    <t>HUYỆN TÂN UYÊN</t>
  </si>
  <si>
    <t>HUYỆN NẬM NHÙN</t>
  </si>
  <si>
    <t>HUYỆN MƯỜNG TÈ</t>
  </si>
  <si>
    <t>HUYỆN SÌN HỒ</t>
  </si>
  <si>
    <t>V</t>
  </si>
  <si>
    <t>TOÀN TỈNH</t>
  </si>
  <si>
    <t>Nhà văn hóa Thị trấn Tân Uyên </t>
  </si>
  <si>
    <t>Nhà văn hóa Thị trấn Mường Tè </t>
  </si>
  <si>
    <t>Nhà văn hóa xã Tá Bạ</t>
  </si>
  <si>
    <t xml:space="preserve">Năm đề nghị xây dựng </t>
  </si>
  <si>
    <t xml:space="preserve">Nhà văn hóa xã, phường, thị trấn đề nghị xây dựng </t>
  </si>
  <si>
    <t>Tổng chỉ tiêu phân bổ</t>
  </si>
  <si>
    <t>THÀNH PHỐ LAI CHÂU</t>
  </si>
  <si>
    <t>3500m2 </t>
  </si>
  <si>
    <t> x</t>
  </si>
  <si>
    <t>Nhà Văn hóa phường Đoàn Kết</t>
  </si>
  <si>
    <t xml:space="preserve">Nhà văn hóa xã, phường, thị trấn đề nghị cải tạo, nâng cấp đạt chuẩn theo Quy định của Bộ VHTT&amp;DL </t>
  </si>
  <si>
    <t>HUYỆN TAM ĐƯỜNG</t>
  </si>
  <si>
    <t>Nhà văn hóa xã Bản Bo </t>
  </si>
  <si>
    <t>Được chuyển đổi mục đích sử dụng từ trạm y tế cũ thành nhà văn hóa xã. Đến nay chưa được cải tạo, nâng cấp</t>
  </si>
  <si>
    <t>600m2</t>
  </si>
  <si>
    <t>Năm đề nghị tạo, nâng cấp</t>
  </si>
  <si>
    <t>Nhà văn hóa xã Vàng Ma Chải</t>
  </si>
  <si>
    <t>350m2 </t>
  </si>
  <si>
    <t>Nhà văn hóa xã Tả Ngảo</t>
  </si>
  <si>
    <t>500m2</t>
  </si>
  <si>
    <t>HUYỆN THAN UYÊN</t>
  </si>
  <si>
    <t>Nhà Văn hóa xã Hua Nà</t>
  </si>
  <si>
    <t xml:space="preserve"> Hội trường nhà văn hóa chất hẹp, xuống cấp nghiêm trọng, chưa đạt chuẩn theo quy định của Bộ VHTT&amp;DL</t>
  </si>
  <si>
    <t> Nhà Văn hóa xã Nậm Cần</t>
  </si>
  <si>
    <r>
      <t> 496 m</t>
    </r>
    <r>
      <rPr>
        <vertAlign val="superscript"/>
        <sz val="12"/>
        <color rgb="FF000000"/>
        <rFont val="Times New Roman"/>
        <family val="1"/>
      </rPr>
      <t>2</t>
    </r>
  </si>
  <si>
    <t>Nhà Văn hóa xã Phúc Khoa</t>
  </si>
  <si>
    <r>
      <t>1100 m</t>
    </r>
    <r>
      <rPr>
        <vertAlign val="superscript"/>
        <sz val="12"/>
        <color rgb="FF000000"/>
        <rFont val="Times New Roman"/>
        <family val="1"/>
      </rPr>
      <t>2</t>
    </r>
  </si>
  <si>
    <t> Dự kiến đến hết 2025 không bố trí được quỹ đất xây dựng nhà văn hóa thị trấn, UBND huyện đề nghị chuyển kinh phí xây dựng nhà văn hóa sang cải tạo, nâng cấp nhà văn hóa xã Phúc Khoa</t>
  </si>
  <si>
    <t>VI</t>
  </si>
  <si>
    <t>Nhà Văn hóa xã Nậm Tăm</t>
  </si>
  <si>
    <t>136m2</t>
  </si>
  <si>
    <t>VII</t>
  </si>
  <si>
    <t>Nhà Văn hóa xã Pú Đao </t>
  </si>
  <si>
    <t>1500m2</t>
  </si>
  <si>
    <t>Nhà văn hóa xã Mường Mô</t>
  </si>
  <si>
    <t>VIII</t>
  </si>
  <si>
    <r>
      <t> </t>
    </r>
    <r>
      <rPr>
        <sz val="12"/>
        <color rgb="FF000000"/>
        <rFont val="Times New Roman"/>
        <family val="1"/>
      </rPr>
      <t>Trên 1000m</t>
    </r>
    <r>
      <rPr>
        <vertAlign val="superscript"/>
        <sz val="12"/>
        <color rgb="FF000000"/>
        <rFont val="Times New Roman"/>
        <family val="1"/>
      </rPr>
      <t>2</t>
    </r>
  </si>
  <si>
    <r>
      <t>Trên 1000m</t>
    </r>
    <r>
      <rPr>
        <vertAlign val="superscript"/>
        <sz val="12"/>
        <color rgb="FF000000"/>
        <rFont val="Times New Roman"/>
        <family val="1"/>
      </rPr>
      <t>2</t>
    </r>
  </si>
  <si>
    <t>Nhà văn hóa Xã Bum Nưa </t>
  </si>
  <si>
    <t>Nhà văn hóa xã Pa Vệ Sủ</t>
  </si>
  <si>
    <t xml:space="preserve">TOÀN TỈNH </t>
  </si>
  <si>
    <t>KHÁI TOÁN KINH PHÍ KẾ HOẠCH THỰC HIỆN KẾT LUẬN 224-KL/TU (Thuộc lĩnh vực văn hóa)</t>
  </si>
  <si>
    <t>(Kèm theo công văn số      /SVHTTDL-QLVH&amp;GĐ ngày       /11/2021 của Sở VHTT&amp;DL)</t>
  </si>
  <si>
    <t>(Kèm theo công văn số      /SVHTTDL-QLVH&amp;GĐ, ngày     tháng 11 năm 2021)</t>
  </si>
  <si>
    <r>
      <t>Mức hỗ trợ/đầu tư</t>
    </r>
    <r>
      <rPr>
        <b/>
        <i/>
        <sz val="13"/>
        <color theme="1"/>
        <rFont val="Times New Roman"/>
        <family val="1"/>
      </rPr>
      <t xml:space="preserve"> </t>
    </r>
    <r>
      <rPr>
        <i/>
        <sz val="13"/>
        <color theme="1"/>
        <rFont val="Times New Roman"/>
        <family val="1"/>
      </rPr>
      <t>(Triệu đồng)</t>
    </r>
  </si>
  <si>
    <r>
      <t xml:space="preserve">Thành tiền </t>
    </r>
    <r>
      <rPr>
        <i/>
        <sz val="13"/>
        <color theme="1"/>
        <rFont val="Times New Roman"/>
        <family val="1"/>
      </rPr>
      <t>(Triệu đồng)</t>
    </r>
  </si>
  <si>
    <t>Biểu 1</t>
  </si>
  <si>
    <t>Biểu 2</t>
  </si>
  <si>
    <t>Biểu 3</t>
  </si>
  <si>
    <t>Biểu 4</t>
  </si>
  <si>
    <t>Biểu 5</t>
  </si>
  <si>
    <r>
      <t xml:space="preserve"> </t>
    </r>
    <r>
      <rPr>
        <b/>
        <u/>
        <sz val="12"/>
        <color theme="1"/>
        <rFont val="Times New Roman"/>
        <family val="1"/>
      </rPr>
      <t>Biểu số 01</t>
    </r>
    <r>
      <rPr>
        <b/>
        <sz val="12"/>
        <color theme="1"/>
        <rFont val="Times New Roman"/>
        <family val="1"/>
      </rPr>
      <t>: TỔNG HỢP DANH SÁCH ĐỀ NGHỊ XÂY DỰNG NHÀ VĂN HÓA XÃ, PHƯỜNG, THỊ TRẤN GIAI ĐOẠN 2022-2025</t>
    </r>
  </si>
  <si>
    <r>
      <t>1000m</t>
    </r>
    <r>
      <rPr>
        <vertAlign val="superscript"/>
        <sz val="12"/>
        <color theme="1"/>
        <rFont val="Times New Roman"/>
        <family val="1"/>
      </rPr>
      <t>2</t>
    </r>
  </si>
  <si>
    <r>
      <t>Trên 300m</t>
    </r>
    <r>
      <rPr>
        <vertAlign val="superscript"/>
        <sz val="12"/>
        <color rgb="FF000000"/>
        <rFont val="Times New Roman"/>
        <family val="1"/>
      </rPr>
      <t>2</t>
    </r>
  </si>
  <si>
    <r>
      <t xml:space="preserve"> </t>
    </r>
    <r>
      <rPr>
        <b/>
        <u/>
        <sz val="12"/>
        <color theme="1"/>
        <rFont val="Times New Roman"/>
        <family val="1"/>
      </rPr>
      <t>Biểu số 02</t>
    </r>
    <r>
      <rPr>
        <b/>
        <sz val="12"/>
        <color theme="1"/>
        <rFont val="Times New Roman"/>
        <family val="1"/>
      </rPr>
      <t>: TỔNG HỢP DANH SÁCH ĐỀ NGHỊ CẢI TẠO, NÂNG CẤP NHÀ VĂN HÓA XÃ, PHƯỜNG, THỊ TRẤNGIAI ĐOẠN 2022-2025</t>
    </r>
  </si>
  <si>
    <t>Tổng số NVH xã, phường thị trấn</t>
  </si>
  <si>
    <t xml:space="preserve">Tổng số xã, phường, thị trấn </t>
  </si>
  <si>
    <t>Chưa đạt chuẩn</t>
  </si>
  <si>
    <t>Đạt chuẩn nhưng đã xuống cấp nghiêm trọng</t>
  </si>
  <si>
    <t>Số NVH xã, phường, thị trấn đạt chuẩn theo quy định của Bộ VHTTDL</t>
  </si>
  <si>
    <t>2000m2</t>
  </si>
  <si>
    <t>Bằng chữ: Hai tỷ hai trăm chín mươi lăm triệu đồng chẵn</t>
  </si>
  <si>
    <t>Xã, phường</t>
  </si>
  <si>
    <t>Đoàn Kết</t>
  </si>
  <si>
    <t>Tân Phong</t>
  </si>
  <si>
    <t>Quyết Thắng</t>
  </si>
  <si>
    <t>Quyết Tiến</t>
  </si>
  <si>
    <t>Đông Phong</t>
  </si>
  <si>
    <t>San Thàng</t>
  </si>
  <si>
    <t>Sùng Phài</t>
  </si>
  <si>
    <t>Dân tộc Thái</t>
  </si>
  <si>
    <t>Dân tộc Giáy</t>
  </si>
  <si>
    <t>-----</t>
  </si>
  <si>
    <t>Tổng</t>
  </si>
  <si>
    <t>PHỤ LỤC SỐ 04</t>
  </si>
  <si>
    <t>Tổng số đội văn nghệ  TDP, bản</t>
  </si>
  <si>
    <t>Trường THCS Đoàn Kết</t>
  </si>
  <si>
    <t>Xây dựng CLB bảo tồn, phát huy bản sắc văn hóa  truyền thống các dân tộc trong trường học</t>
  </si>
  <si>
    <t>Xây dựng CLB bảo tồn văn hóa, văn nghệ dân gian các xã, phường</t>
  </si>
  <si>
    <t>(Kèm theo Kế hoạch số 67-KH/ThU ngày 10/02/2022 của Ban Thường vụ Thành ủy)</t>
  </si>
  <si>
    <t xml:space="preserve">  - Dân tộc Mông
  - Dân tộc Dao</t>
  </si>
  <si>
    <t xml:space="preserve">  - Trường TH San Thàng
  - Trường THCS San Thàng</t>
  </si>
  <si>
    <t xml:space="preserve">  - Trường TH Sùng Phài
  - Trường THCS Sùng Phài</t>
  </si>
  <si>
    <t>kế hoạch hỗ trợ kinh phí xây dựng và duy trì đội văn nghệ tổ dân phố, bản;
xây dựng Câu lạc bộ bảo tồn văn hóa, văn nghệ dân gian, văn hóa truyền thống giai đoạn 2022 - 2025</t>
  </si>
  <si>
    <r>
      <t xml:space="preserve">Kinh phí đã được hỗ trợ từ nguồn Đề án tư tưởng 241
</t>
    </r>
    <r>
      <rPr>
        <b/>
        <i/>
        <sz val="13"/>
        <rFont val="Times New Roman"/>
        <family val="1"/>
      </rPr>
      <t>(3 triệu/đội/năm )</t>
    </r>
  </si>
  <si>
    <t>213/năm</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</si>
</sst>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Times New Roman"/>
      <family val="1"/>
    </font>
    <font>
      <sz val="12"/>
      <color rgb="FF000000"/>
      <name val="Times New Roman"/>
      <family val="1"/>
    </font>
    <font>
      <b/>
      <sz val="13"/>
      <color theme="1"/>
      <name val="Times New Roman"/>
      <family val="1"/>
    </font>
    <font>
      <b/>
      <sz val="12"/>
      <color rgb="FF000000"/>
      <name val="Times New Roman"/>
      <family val="1"/>
    </font>
    <font>
      <sz val="13"/>
      <color theme="1"/>
      <name val="Times New Roman"/>
      <family val="1"/>
    </font>
    <font>
      <sz val="13"/>
      <color rgb="FF000000"/>
      <name val="Times New Roman"/>
      <family val="1"/>
    </font>
    <font>
      <b/>
      <sz val="13"/>
      <color rgb="FFFF0000"/>
      <name val="Times New Roman"/>
      <family val="1"/>
    </font>
    <font>
      <sz val="13"/>
      <name val="Times New Roman"/>
      <family val="1"/>
    </font>
    <font>
      <sz val="12"/>
      <name val="Times New Roman"/>
      <family val="1"/>
    </font>
    <font>
      <sz val="12"/>
      <color theme="1"/>
      <name val="Times New Roman"/>
      <family val="1"/>
    </font>
    <font>
      <vertAlign val="superscript"/>
      <sz val="12"/>
      <color rgb="FF000000"/>
      <name val="Times New Roman"/>
      <family val="1"/>
    </font>
    <font>
      <b/>
      <sz val="12"/>
      <color theme="1"/>
      <name val="Times New Roman"/>
      <family val="1"/>
    </font>
    <font>
      <b/>
      <u/>
      <sz val="12"/>
      <color theme="1"/>
      <name val="Times New Roman"/>
      <family val="1"/>
    </font>
    <font>
      <sz val="11"/>
      <name val="Times New Roman"/>
      <family val="1"/>
    </font>
    <font>
      <b/>
      <i/>
      <sz val="13"/>
      <color theme="1"/>
      <name val="Times New Roman"/>
      <family val="1"/>
    </font>
    <font>
      <i/>
      <sz val="13"/>
      <color theme="1"/>
      <name val="Times New Roman"/>
      <family val="1"/>
    </font>
    <font>
      <b/>
      <sz val="13"/>
      <name val="Times New Roman"/>
      <family val="1"/>
    </font>
    <font>
      <sz val="13"/>
      <color rgb="FFFF0000"/>
      <name val="Times New Roman"/>
      <family val="1"/>
    </font>
    <font>
      <b/>
      <i/>
      <sz val="13"/>
      <color rgb="FFFF0000"/>
      <name val="Times New Roman"/>
      <family val="1"/>
    </font>
    <font>
      <i/>
      <sz val="12"/>
      <color theme="1"/>
      <name val="Times New Roman"/>
      <family val="1"/>
    </font>
    <font>
      <i/>
      <sz val="12"/>
      <name val="Times New Roman"/>
      <family val="1"/>
    </font>
    <font>
      <b/>
      <i/>
      <sz val="12"/>
      <color theme="1"/>
      <name val="Times New Roman"/>
      <family val="1"/>
    </font>
    <font>
      <b/>
      <sz val="12"/>
      <color rgb="FFFF0000"/>
      <name val="Times New Roman"/>
      <family val="1"/>
    </font>
    <font>
      <vertAlign val="superscript"/>
      <sz val="12"/>
      <color theme="1"/>
      <name val="Times New Roman"/>
      <family val="1"/>
    </font>
    <font>
      <b/>
      <sz val="12"/>
      <name val="Times New Roman"/>
      <family val="1"/>
    </font>
    <font>
      <i/>
      <sz val="12"/>
      <color rgb="FFFF0000"/>
      <name val="Times New Roman"/>
      <family val="1"/>
    </font>
    <font>
      <sz val="11"/>
      <color rgb="FFFF0000"/>
      <name val="Times New Roman"/>
      <family val="1"/>
    </font>
    <font>
      <b/>
      <sz val="14"/>
      <name val="Times New Roman"/>
      <family val="1"/>
    </font>
    <font>
      <i/>
      <sz val="14"/>
      <name val="Times New Roman"/>
      <family val="1"/>
    </font>
    <font>
      <sz val="14"/>
      <color theme="1"/>
      <name val="Times New Roman"/>
      <family val="1"/>
    </font>
    <font>
      <sz val="14"/>
      <name val="Times New Roman"/>
      <family val="1"/>
    </font>
    <font>
      <b/>
      <i/>
      <sz val="13"/>
      <name val="Times New Roman"/>
      <family val="1"/>
    </font>
    <font>
      <b/>
      <sz val="14"/>
      <color theme="1"/>
      <name val="Times New Roman"/>
      <family val="1"/>
    </font>
    <font>
      <b/>
      <sz val="15"/>
      <name val="Times New Roman"/>
      <family val="1"/>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9" fillId="0" borderId="0"/>
  </cellStyleXfs>
  <cellXfs count="135">
    <xf numFmtId="0" fontId="0" fillId="0" borderId="0" xfId="0"/>
    <xf numFmtId="0" fontId="1" fillId="0" borderId="0" xfId="0" applyFont="1"/>
    <xf numFmtId="0" fontId="9" fillId="0"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1" fontId="12"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1" fontId="10"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1" fontId="10" fillId="0" borderId="1" xfId="0" applyNumberFormat="1" applyFont="1" applyBorder="1" applyAlignment="1">
      <alignment horizontal="center" vertical="center" wrapText="1"/>
    </xf>
    <xf numFmtId="1" fontId="12" fillId="2" borderId="1"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left" vertical="center"/>
    </xf>
    <xf numFmtId="3"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0" fontId="8" fillId="0" borderId="1" xfId="0" applyFont="1" applyBorder="1" applyAlignment="1">
      <alignment horizontal="center" vertical="center"/>
    </xf>
    <xf numFmtId="0" fontId="6" fillId="0" borderId="1" xfId="0" applyFont="1" applyBorder="1" applyAlignment="1">
      <alignment vertical="center"/>
    </xf>
    <xf numFmtId="0" fontId="18" fillId="0" borderId="1" xfId="0" applyFont="1" applyBorder="1"/>
    <xf numFmtId="0" fontId="1" fillId="0" borderId="0" xfId="0" applyFont="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10" fillId="0" borderId="0" xfId="0" applyFont="1"/>
    <xf numFmtId="2" fontId="12" fillId="0" borderId="1" xfId="0" applyNumberFormat="1" applyFont="1" applyBorder="1" applyAlignment="1">
      <alignment horizontal="center" vertical="center" wrapText="1"/>
    </xf>
    <xf numFmtId="2" fontId="12"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2" fontId="12" fillId="2" borderId="1" xfId="0" applyNumberFormat="1" applyFont="1" applyFill="1" applyBorder="1" applyAlignment="1">
      <alignment horizontal="center" vertical="center"/>
    </xf>
    <xf numFmtId="0" fontId="10" fillId="0" borderId="0" xfId="0" applyFont="1" applyFill="1"/>
    <xf numFmtId="2" fontId="12" fillId="0" borderId="1" xfId="0" applyNumberFormat="1" applyFont="1" applyBorder="1"/>
    <xf numFmtId="0" fontId="12" fillId="0" borderId="0" xfId="0" applyFont="1"/>
    <xf numFmtId="2" fontId="2"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2" fontId="10" fillId="0" borderId="1" xfId="0" applyNumberFormat="1" applyFont="1" applyBorder="1"/>
    <xf numFmtId="2" fontId="9"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wrapText="1"/>
    </xf>
    <xf numFmtId="1" fontId="10" fillId="0" borderId="1" xfId="0" applyNumberFormat="1" applyFont="1" applyBorder="1" applyAlignment="1">
      <alignment vertical="center" wrapText="1"/>
    </xf>
    <xf numFmtId="1"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justify" vertical="center"/>
    </xf>
    <xf numFmtId="0" fontId="12" fillId="0" borderId="0" xfId="0" applyFont="1" applyFill="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4" xfId="0" applyFont="1" applyBorder="1" applyAlignment="1">
      <alignment vertical="center" wrapText="1"/>
    </xf>
    <xf numFmtId="2" fontId="2" fillId="0" borderId="1" xfId="0" applyNumberFormat="1" applyFont="1" applyBorder="1" applyAlignment="1">
      <alignment horizontal="justify" vertical="center"/>
    </xf>
    <xf numFmtId="2" fontId="2" fillId="0" borderId="1" xfId="0" applyNumberFormat="1" applyFont="1" applyBorder="1" applyAlignment="1">
      <alignment vertical="center" wrapText="1"/>
    </xf>
    <xf numFmtId="2" fontId="2" fillId="0" borderId="1" xfId="0" applyNumberFormat="1" applyFont="1" applyBorder="1" applyAlignment="1">
      <alignment vertical="center"/>
    </xf>
    <xf numFmtId="2" fontId="4" fillId="0" borderId="1" xfId="0" applyNumberFormat="1" applyFont="1" applyBorder="1" applyAlignment="1">
      <alignment vertical="center"/>
    </xf>
    <xf numFmtId="1" fontId="10" fillId="0" borderId="1" xfId="0" applyNumberFormat="1" applyFont="1" applyBorder="1"/>
    <xf numFmtId="1" fontId="2" fillId="0" borderId="0" xfId="0" applyNumberFormat="1" applyFont="1" applyBorder="1" applyAlignment="1">
      <alignment horizontal="center" vertical="center" wrapText="1"/>
    </xf>
    <xf numFmtId="0" fontId="10" fillId="0" borderId="0" xfId="0" applyFont="1" applyBorder="1"/>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1" fontId="10" fillId="0" borderId="0" xfId="0" applyNumberFormat="1" applyFont="1"/>
    <xf numFmtId="1" fontId="12" fillId="0" borderId="1" xfId="0" applyNumberFormat="1" applyFont="1" applyBorder="1"/>
    <xf numFmtId="1" fontId="23" fillId="0" borderId="1" xfId="0" applyNumberFormat="1" applyFont="1" applyBorder="1" applyAlignment="1">
      <alignment horizontal="center" vertical="center" wrapText="1"/>
    </xf>
    <xf numFmtId="1" fontId="12" fillId="0" borderId="1" xfId="0" applyNumberFormat="1" applyFont="1" applyBorder="1" applyAlignment="1">
      <alignment horizontal="center"/>
    </xf>
    <xf numFmtId="0" fontId="9" fillId="0" borderId="0" xfId="0" applyFont="1" applyFill="1"/>
    <xf numFmtId="0" fontId="10" fillId="0" borderId="1" xfId="0" applyFont="1" applyBorder="1" applyAlignment="1">
      <alignment vertical="center" wrapText="1"/>
    </xf>
    <xf numFmtId="0" fontId="12" fillId="0" borderId="1" xfId="0" applyFont="1" applyBorder="1" applyAlignment="1">
      <alignment horizontal="center" vertical="center" wrapText="1"/>
    </xf>
    <xf numFmtId="1" fontId="10" fillId="0" borderId="1" xfId="0" applyNumberFormat="1" applyFont="1" applyBorder="1" applyAlignment="1">
      <alignment horizontal="center"/>
    </xf>
    <xf numFmtId="1" fontId="12" fillId="0" borderId="1" xfId="0" applyNumberFormat="1" applyFont="1" applyBorder="1" applyAlignment="1">
      <alignment vertical="center"/>
    </xf>
    <xf numFmtId="0" fontId="12" fillId="0" borderId="0" xfId="0" applyFont="1" applyAlignment="1">
      <alignment vertical="center"/>
    </xf>
    <xf numFmtId="1" fontId="10" fillId="0" borderId="0" xfId="0" applyNumberFormat="1" applyFont="1" applyBorder="1"/>
    <xf numFmtId="1" fontId="10" fillId="0" borderId="4" xfId="0" applyNumberFormat="1" applyFont="1" applyBorder="1" applyAlignment="1">
      <alignment vertical="center" wrapText="1"/>
    </xf>
    <xf numFmtId="1" fontId="4" fillId="0" borderId="0" xfId="0" applyNumberFormat="1" applyFont="1" applyBorder="1" applyAlignment="1">
      <alignment horizontal="center" vertical="center" wrapText="1"/>
    </xf>
    <xf numFmtId="3" fontId="5"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0" fontId="14" fillId="0" borderId="0" xfId="0" applyFont="1"/>
    <xf numFmtId="3" fontId="7" fillId="0" borderId="1" xfId="0" applyNumberFormat="1" applyFont="1" applyBorder="1" applyAlignment="1">
      <alignment horizontal="center"/>
    </xf>
    <xf numFmtId="1" fontId="12" fillId="2" borderId="6"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Fill="1"/>
    <xf numFmtId="0" fontId="25" fillId="0" borderId="0" xfId="0" applyFont="1" applyFill="1" applyAlignment="1">
      <alignment horizontal="center" vertical="center"/>
    </xf>
    <xf numFmtId="0" fontId="1" fillId="0" borderId="0" xfId="0" applyFont="1" applyFill="1" applyAlignment="1">
      <alignment horizontal="center"/>
    </xf>
    <xf numFmtId="0" fontId="7" fillId="0" borderId="1" xfId="0" applyFont="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vertical="center" wrapText="1"/>
    </xf>
    <xf numFmtId="3" fontId="18"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0" fontId="27" fillId="2" borderId="0" xfId="0" applyFont="1" applyFill="1"/>
    <xf numFmtId="1" fontId="1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4" fillId="0" borderId="0" xfId="0" applyFont="1" applyFill="1" applyAlignment="1">
      <alignment horizontal="center" vertical="center"/>
    </xf>
    <xf numFmtId="0" fontId="1" fillId="0" borderId="0" xfId="0" applyFont="1" applyFill="1" applyAlignment="1">
      <alignment horizontal="center" vertical="center"/>
    </xf>
    <xf numFmtId="0" fontId="31"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justify" vertical="center" wrapText="1"/>
    </xf>
    <xf numFmtId="0" fontId="30" fillId="0" borderId="1" xfId="0" applyFont="1" applyFill="1" applyBorder="1" applyAlignment="1">
      <alignment horizontal="justify" vertical="center"/>
    </xf>
    <xf numFmtId="0" fontId="31"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1" fillId="0" borderId="1" xfId="0" applyFont="1" applyFill="1" applyBorder="1"/>
    <xf numFmtId="0" fontId="1"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3" fillId="0" borderId="1" xfId="0" quotePrefix="1" applyFont="1" applyFill="1" applyBorder="1" applyAlignment="1">
      <alignment horizontal="center" vertical="center"/>
    </xf>
    <xf numFmtId="0" fontId="30" fillId="0" borderId="1" xfId="0" quotePrefix="1" applyFont="1" applyFill="1" applyBorder="1" applyAlignment="1">
      <alignment horizontal="left" vertical="center" wrapText="1"/>
    </xf>
    <xf numFmtId="0" fontId="28" fillId="0" borderId="1" xfId="0" applyFont="1" applyFill="1" applyBorder="1" applyAlignment="1">
      <alignment horizontal="center" vertical="center"/>
    </xf>
    <xf numFmtId="0" fontId="19" fillId="0" borderId="1" xfId="0" applyFont="1" applyBorder="1" applyAlignment="1">
      <alignment horizontal="center"/>
    </xf>
    <xf numFmtId="0" fontId="7" fillId="0" borderId="1" xfId="0" applyFont="1" applyBorder="1" applyAlignment="1">
      <alignment horizontal="center" vertical="center"/>
    </xf>
    <xf numFmtId="0" fontId="3" fillId="0" borderId="0" xfId="0" applyFont="1" applyAlignment="1">
      <alignment horizontal="center"/>
    </xf>
    <xf numFmtId="0" fontId="16" fillId="0" borderId="2" xfId="0" applyFont="1" applyBorder="1" applyAlignment="1">
      <alignment horizontal="center"/>
    </xf>
    <xf numFmtId="0" fontId="12" fillId="0" borderId="0" xfId="0" applyFont="1" applyAlignment="1">
      <alignment horizontal="center" vertical="center" wrapText="1"/>
    </xf>
    <xf numFmtId="1" fontId="12" fillId="2" borderId="5"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22" fillId="0" borderId="0" xfId="0" applyFont="1" applyAlignment="1">
      <alignment horizontal="center" vertical="center" wrapText="1"/>
    </xf>
    <xf numFmtId="1" fontId="12" fillId="0" borderId="0" xfId="0" applyNumberFormat="1" applyFont="1" applyAlignment="1">
      <alignment horizontal="center" vertical="center" wrapText="1"/>
    </xf>
    <xf numFmtId="1" fontId="12" fillId="0" borderId="1" xfId="0" applyNumberFormat="1" applyFont="1" applyBorder="1" applyAlignment="1">
      <alignment horizontal="center" vertical="center"/>
    </xf>
    <xf numFmtId="1" fontId="12" fillId="0" borderId="7" xfId="0" applyNumberFormat="1" applyFont="1" applyBorder="1" applyAlignment="1">
      <alignment horizontal="center" vertical="center" wrapText="1"/>
    </xf>
    <xf numFmtId="1" fontId="12" fillId="0" borderId="8" xfId="0" applyNumberFormat="1" applyFont="1" applyBorder="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xf>
    <xf numFmtId="0" fontId="1" fillId="0" borderId="2" xfId="0" quotePrefix="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workbookViewId="0">
      <selection activeCell="D22" sqref="D22"/>
    </sheetView>
  </sheetViews>
  <sheetFormatPr defaultColWidth="9.140625" defaultRowHeight="15" x14ac:dyDescent="0.25"/>
  <cols>
    <col min="1" max="1" width="7.85546875" style="1" customWidth="1"/>
    <col min="2" max="2" width="53.5703125" style="1" customWidth="1"/>
    <col min="3" max="3" width="13.7109375" style="1" customWidth="1"/>
    <col min="4" max="4" width="19.5703125" style="1" customWidth="1"/>
    <col min="5" max="5" width="15.28515625" style="1" customWidth="1"/>
    <col min="6" max="6" width="9.140625" style="32"/>
    <col min="7" max="16384" width="9.140625" style="1"/>
  </cols>
  <sheetData>
    <row r="1" spans="1:6" ht="27" customHeight="1" x14ac:dyDescent="0.25">
      <c r="A1" s="118" t="s">
        <v>91</v>
      </c>
      <c r="B1" s="118"/>
      <c r="C1" s="118"/>
      <c r="D1" s="118"/>
      <c r="E1" s="118"/>
      <c r="F1" s="118"/>
    </row>
    <row r="2" spans="1:6" ht="21" customHeight="1" x14ac:dyDescent="0.25">
      <c r="A2" s="119" t="s">
        <v>93</v>
      </c>
      <c r="B2" s="119"/>
      <c r="C2" s="119"/>
      <c r="D2" s="119"/>
      <c r="E2" s="119"/>
      <c r="F2" s="119"/>
    </row>
    <row r="3" spans="1:6" ht="42.75" customHeight="1" x14ac:dyDescent="0.25">
      <c r="A3" s="17" t="s">
        <v>0</v>
      </c>
      <c r="B3" s="17" t="s">
        <v>1</v>
      </c>
      <c r="C3" s="17" t="s">
        <v>2</v>
      </c>
      <c r="D3" s="18" t="s">
        <v>94</v>
      </c>
      <c r="E3" s="18" t="s">
        <v>95</v>
      </c>
      <c r="F3" s="19" t="s">
        <v>13</v>
      </c>
    </row>
    <row r="4" spans="1:6" ht="30.75" customHeight="1" x14ac:dyDescent="0.25">
      <c r="A4" s="17" t="s">
        <v>3</v>
      </c>
      <c r="B4" s="20" t="s">
        <v>15</v>
      </c>
      <c r="C4" s="17"/>
      <c r="D4" s="18"/>
      <c r="E4" s="21">
        <f>SUM(E5:E7)</f>
        <v>10000</v>
      </c>
      <c r="F4" s="19"/>
    </row>
    <row r="5" spans="1:6" ht="27.75" customHeight="1" x14ac:dyDescent="0.25">
      <c r="A5" s="22">
        <v>1</v>
      </c>
      <c r="B5" s="23" t="s">
        <v>4</v>
      </c>
      <c r="C5" s="22">
        <v>10</v>
      </c>
      <c r="D5" s="22">
        <v>600</v>
      </c>
      <c r="E5" s="81">
        <f>C5*D5</f>
        <v>6000</v>
      </c>
      <c r="F5" s="33" t="s">
        <v>96</v>
      </c>
    </row>
    <row r="6" spans="1:6" ht="26.25" customHeight="1" x14ac:dyDescent="0.25">
      <c r="A6" s="22">
        <v>2</v>
      </c>
      <c r="B6" s="23" t="s">
        <v>5</v>
      </c>
      <c r="C6" s="22">
        <v>10</v>
      </c>
      <c r="D6" s="22">
        <v>300</v>
      </c>
      <c r="E6" s="81">
        <f>C6*D6</f>
        <v>3000</v>
      </c>
      <c r="F6" s="33" t="s">
        <v>97</v>
      </c>
    </row>
    <row r="7" spans="1:6" ht="26.25" customHeight="1" x14ac:dyDescent="0.25">
      <c r="A7" s="22">
        <v>3</v>
      </c>
      <c r="B7" s="24" t="s">
        <v>10</v>
      </c>
      <c r="C7" s="22">
        <v>20</v>
      </c>
      <c r="D7" s="25">
        <v>50</v>
      </c>
      <c r="E7" s="81">
        <f>C7*D7</f>
        <v>1000</v>
      </c>
      <c r="F7" s="33"/>
    </row>
    <row r="8" spans="1:6" ht="26.25" customHeight="1" x14ac:dyDescent="0.25">
      <c r="A8" s="17" t="s">
        <v>16</v>
      </c>
      <c r="B8" s="26" t="s">
        <v>17</v>
      </c>
      <c r="C8" s="22"/>
      <c r="D8" s="25"/>
      <c r="E8" s="82">
        <f>SUM(E9:E11)</f>
        <v>18000</v>
      </c>
      <c r="F8" s="33"/>
    </row>
    <row r="9" spans="1:6" ht="27" customHeight="1" x14ac:dyDescent="0.25">
      <c r="A9" s="22">
        <v>4</v>
      </c>
      <c r="B9" s="23" t="s">
        <v>6</v>
      </c>
      <c r="C9" s="22">
        <v>40</v>
      </c>
      <c r="D9" s="22">
        <v>300</v>
      </c>
      <c r="E9" s="81">
        <f>C9*D9</f>
        <v>12000</v>
      </c>
      <c r="F9" s="33" t="s">
        <v>98</v>
      </c>
    </row>
    <row r="10" spans="1:6" ht="21.75" customHeight="1" x14ac:dyDescent="0.25">
      <c r="A10" s="22">
        <v>5</v>
      </c>
      <c r="B10" s="23" t="s">
        <v>7</v>
      </c>
      <c r="C10" s="22">
        <v>20</v>
      </c>
      <c r="D10" s="22">
        <v>150</v>
      </c>
      <c r="E10" s="81">
        <f>C10*D10</f>
        <v>3000</v>
      </c>
      <c r="F10" s="33" t="s">
        <v>99</v>
      </c>
    </row>
    <row r="11" spans="1:6" ht="24.75" customHeight="1" x14ac:dyDescent="0.25">
      <c r="A11" s="22">
        <v>6</v>
      </c>
      <c r="B11" s="24" t="s">
        <v>8</v>
      </c>
      <c r="C11" s="22">
        <v>60</v>
      </c>
      <c r="D11" s="22">
        <v>50</v>
      </c>
      <c r="E11" s="81">
        <f>C11*D11</f>
        <v>3000</v>
      </c>
      <c r="F11" s="33"/>
    </row>
    <row r="12" spans="1:6" s="84" customFormat="1" ht="24.75" customHeight="1" x14ac:dyDescent="0.25">
      <c r="A12" s="27" t="s">
        <v>18</v>
      </c>
      <c r="B12" s="28" t="s">
        <v>19</v>
      </c>
      <c r="C12" s="29"/>
      <c r="D12" s="29"/>
      <c r="E12" s="83">
        <f>SUM(E13)</f>
        <v>2295</v>
      </c>
      <c r="F12" s="34"/>
    </row>
    <row r="13" spans="1:6" s="98" customFormat="1" ht="24.75" customHeight="1" x14ac:dyDescent="0.25">
      <c r="A13" s="94">
        <v>7</v>
      </c>
      <c r="B13" s="95" t="s">
        <v>20</v>
      </c>
      <c r="C13" s="94">
        <v>765</v>
      </c>
      <c r="D13" s="94">
        <v>3</v>
      </c>
      <c r="E13" s="96">
        <f>C13*D13</f>
        <v>2295</v>
      </c>
      <c r="F13" s="97" t="s">
        <v>100</v>
      </c>
    </row>
    <row r="14" spans="1:6" ht="37.5" customHeight="1" x14ac:dyDescent="0.25">
      <c r="A14" s="17" t="s">
        <v>21</v>
      </c>
      <c r="B14" s="26" t="s">
        <v>22</v>
      </c>
      <c r="C14" s="93"/>
      <c r="D14" s="17"/>
      <c r="E14" s="82">
        <f>SUM(E15:E16)</f>
        <v>6000</v>
      </c>
      <c r="F14" s="22"/>
    </row>
    <row r="15" spans="1:6" ht="24.75" customHeight="1" x14ac:dyDescent="0.25">
      <c r="A15" s="22">
        <v>8</v>
      </c>
      <c r="B15" s="30" t="s">
        <v>12</v>
      </c>
      <c r="C15" s="22">
        <v>1</v>
      </c>
      <c r="D15" s="81">
        <v>3000</v>
      </c>
      <c r="E15" s="81">
        <v>3000</v>
      </c>
      <c r="F15" s="22"/>
    </row>
    <row r="16" spans="1:6" ht="24.75" customHeight="1" x14ac:dyDescent="0.25">
      <c r="A16" s="22">
        <v>9</v>
      </c>
      <c r="B16" s="24" t="s">
        <v>11</v>
      </c>
      <c r="C16" s="22">
        <v>1</v>
      </c>
      <c r="D16" s="81">
        <v>3000</v>
      </c>
      <c r="E16" s="81">
        <v>3000</v>
      </c>
      <c r="F16" s="22"/>
    </row>
    <row r="17" spans="1:8" ht="18.75" customHeight="1" x14ac:dyDescent="0.25">
      <c r="A17" s="117" t="s">
        <v>9</v>
      </c>
      <c r="B17" s="117"/>
      <c r="C17" s="31"/>
      <c r="D17" s="31"/>
      <c r="E17" s="85">
        <f>E4+E8+E12+E14</f>
        <v>36295</v>
      </c>
      <c r="F17" s="22"/>
      <c r="H17" s="1" t="s">
        <v>14</v>
      </c>
    </row>
    <row r="18" spans="1:8" ht="21" customHeight="1" x14ac:dyDescent="0.3">
      <c r="A18" s="116" t="s">
        <v>111</v>
      </c>
      <c r="B18" s="116"/>
      <c r="C18" s="116"/>
      <c r="D18" s="116"/>
      <c r="E18" s="116"/>
      <c r="F18" s="22"/>
    </row>
  </sheetData>
  <mergeCells count="4">
    <mergeCell ref="A18:E18"/>
    <mergeCell ref="A17:B17"/>
    <mergeCell ref="A1:F1"/>
    <mergeCell ref="A2:F2"/>
  </mergeCells>
  <pageMargins left="0.95"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G10" sqref="G10"/>
    </sheetView>
  </sheetViews>
  <sheetFormatPr defaultColWidth="9.140625" defaultRowHeight="15.75" x14ac:dyDescent="0.25"/>
  <cols>
    <col min="1" max="1" width="8" style="68" customWidth="1"/>
    <col min="2" max="2" width="30.42578125" style="35" customWidth="1"/>
    <col min="3" max="3" width="15.5703125" style="35" customWidth="1"/>
    <col min="4" max="4" width="13" style="35" customWidth="1"/>
    <col min="5" max="5" width="10" style="35" customWidth="1"/>
    <col min="6" max="7" width="9.140625" style="35"/>
    <col min="8" max="8" width="9.140625" style="68"/>
    <col min="9" max="9" width="28" style="35" customWidth="1"/>
    <col min="10" max="16384" width="9.140625" style="35"/>
  </cols>
  <sheetData>
    <row r="1" spans="1:9" ht="16.5" customHeight="1" x14ac:dyDescent="0.25">
      <c r="A1" s="120" t="s">
        <v>101</v>
      </c>
      <c r="B1" s="120"/>
      <c r="C1" s="120"/>
      <c r="D1" s="120"/>
      <c r="E1" s="120"/>
      <c r="F1" s="120"/>
      <c r="G1" s="120"/>
      <c r="H1" s="120"/>
      <c r="I1" s="120"/>
    </row>
    <row r="2" spans="1:9" ht="16.5" customHeight="1" x14ac:dyDescent="0.25">
      <c r="A2" s="127" t="s">
        <v>92</v>
      </c>
      <c r="B2" s="120"/>
      <c r="C2" s="120"/>
      <c r="D2" s="120"/>
      <c r="E2" s="120"/>
      <c r="F2" s="120"/>
      <c r="G2" s="120"/>
      <c r="H2" s="120"/>
      <c r="I2" s="120"/>
    </row>
    <row r="4" spans="1:9" ht="15.75" customHeight="1" x14ac:dyDescent="0.25">
      <c r="A4" s="125" t="s">
        <v>23</v>
      </c>
      <c r="B4" s="126" t="s">
        <v>54</v>
      </c>
      <c r="C4" s="126" t="s">
        <v>24</v>
      </c>
      <c r="D4" s="126" t="s">
        <v>53</v>
      </c>
      <c r="E4" s="126"/>
      <c r="F4" s="126"/>
      <c r="G4" s="126"/>
      <c r="H4" s="126"/>
      <c r="I4" s="124" t="s">
        <v>25</v>
      </c>
    </row>
    <row r="5" spans="1:9" ht="67.5" customHeight="1" x14ac:dyDescent="0.25">
      <c r="A5" s="125"/>
      <c r="B5" s="126"/>
      <c r="C5" s="126"/>
      <c r="D5" s="36" t="s">
        <v>55</v>
      </c>
      <c r="E5" s="36" t="s">
        <v>26</v>
      </c>
      <c r="F5" s="36" t="s">
        <v>27</v>
      </c>
      <c r="G5" s="36" t="s">
        <v>28</v>
      </c>
      <c r="H5" s="16" t="s">
        <v>29</v>
      </c>
      <c r="I5" s="124"/>
    </row>
    <row r="6" spans="1:9" s="40" customFormat="1" ht="24.75" customHeight="1" x14ac:dyDescent="0.25">
      <c r="A6" s="121" t="s">
        <v>90</v>
      </c>
      <c r="B6" s="122"/>
      <c r="C6" s="37"/>
      <c r="D6" s="38">
        <f>D7+D11+D13+D15+D19</f>
        <v>10</v>
      </c>
      <c r="E6" s="38">
        <f t="shared" ref="E6:H6" si="0">E7+E11+E13+E15+E19</f>
        <v>3</v>
      </c>
      <c r="F6" s="38">
        <f t="shared" si="0"/>
        <v>2</v>
      </c>
      <c r="G6" s="38">
        <f t="shared" si="0"/>
        <v>3</v>
      </c>
      <c r="H6" s="38">
        <f t="shared" si="0"/>
        <v>1</v>
      </c>
      <c r="I6" s="39"/>
    </row>
    <row r="7" spans="1:9" s="42" customFormat="1" ht="21.75" customHeight="1" x14ac:dyDescent="0.25">
      <c r="A7" s="11" t="s">
        <v>3</v>
      </c>
      <c r="B7" s="36" t="s">
        <v>43</v>
      </c>
      <c r="C7" s="36"/>
      <c r="D7" s="11">
        <v>3</v>
      </c>
      <c r="E7" s="11">
        <v>1</v>
      </c>
      <c r="F7" s="11">
        <v>1</v>
      </c>
      <c r="G7" s="11">
        <v>1</v>
      </c>
      <c r="H7" s="16">
        <v>0</v>
      </c>
      <c r="I7" s="41"/>
    </row>
    <row r="8" spans="1:9" ht="24" customHeight="1" x14ac:dyDescent="0.25">
      <c r="A8" s="4">
        <v>1</v>
      </c>
      <c r="B8" s="43" t="s">
        <v>30</v>
      </c>
      <c r="C8" s="43" t="s">
        <v>31</v>
      </c>
      <c r="D8" s="43"/>
      <c r="E8" s="43" t="s">
        <v>32</v>
      </c>
      <c r="F8" s="44"/>
      <c r="G8" s="44"/>
      <c r="H8" s="14"/>
      <c r="I8" s="45"/>
    </row>
    <row r="9" spans="1:9" ht="17.25" customHeight="1" x14ac:dyDescent="0.25">
      <c r="A9" s="4">
        <v>2</v>
      </c>
      <c r="B9" s="43" t="s">
        <v>33</v>
      </c>
      <c r="C9" s="43" t="s">
        <v>34</v>
      </c>
      <c r="D9" s="43"/>
      <c r="E9" s="43"/>
      <c r="F9" s="44" t="s">
        <v>35</v>
      </c>
      <c r="G9" s="44"/>
      <c r="H9" s="14"/>
      <c r="I9" s="45"/>
    </row>
    <row r="10" spans="1:9" ht="26.25" customHeight="1" x14ac:dyDescent="0.25">
      <c r="A10" s="4">
        <v>3</v>
      </c>
      <c r="B10" s="43" t="s">
        <v>36</v>
      </c>
      <c r="C10" s="46" t="s">
        <v>42</v>
      </c>
      <c r="D10" s="47"/>
      <c r="E10" s="47"/>
      <c r="F10" s="36"/>
      <c r="G10" s="36" t="s">
        <v>35</v>
      </c>
      <c r="H10" s="16"/>
      <c r="I10" s="45"/>
    </row>
    <row r="11" spans="1:9" s="42" customFormat="1" ht="22.5" customHeight="1" x14ac:dyDescent="0.25">
      <c r="A11" s="3" t="s">
        <v>16</v>
      </c>
      <c r="B11" s="47" t="s">
        <v>44</v>
      </c>
      <c r="C11" s="48"/>
      <c r="D11" s="3">
        <v>1</v>
      </c>
      <c r="E11" s="3">
        <v>0</v>
      </c>
      <c r="F11" s="11">
        <v>0</v>
      </c>
      <c r="G11" s="11">
        <v>0</v>
      </c>
      <c r="H11" s="16">
        <v>0</v>
      </c>
      <c r="I11" s="123" t="s">
        <v>77</v>
      </c>
    </row>
    <row r="12" spans="1:9" ht="89.25" customHeight="1" x14ac:dyDescent="0.25">
      <c r="A12" s="4">
        <v>4</v>
      </c>
      <c r="B12" s="43" t="s">
        <v>50</v>
      </c>
      <c r="C12" s="43" t="s">
        <v>110</v>
      </c>
      <c r="D12" s="49"/>
      <c r="E12" s="4"/>
      <c r="F12" s="4"/>
      <c r="G12" s="4"/>
      <c r="H12" s="4"/>
      <c r="I12" s="123"/>
    </row>
    <row r="13" spans="1:9" s="54" customFormat="1" ht="24.75" customHeight="1" thickBot="1" x14ac:dyDescent="0.3">
      <c r="A13" s="50" t="s">
        <v>18</v>
      </c>
      <c r="B13" s="51" t="s">
        <v>47</v>
      </c>
      <c r="C13" s="51"/>
      <c r="D13" s="52">
        <v>1</v>
      </c>
      <c r="E13" s="50">
        <v>0</v>
      </c>
      <c r="F13" s="50">
        <v>0</v>
      </c>
      <c r="G13" s="50">
        <v>0</v>
      </c>
      <c r="H13" s="50">
        <v>1</v>
      </c>
      <c r="I13" s="53"/>
    </row>
    <row r="14" spans="1:9" ht="28.5" customHeight="1" thickBot="1" x14ac:dyDescent="0.3">
      <c r="A14" s="4">
        <v>5</v>
      </c>
      <c r="B14" s="55" t="s">
        <v>68</v>
      </c>
      <c r="C14" s="56" t="s">
        <v>102</v>
      </c>
      <c r="D14" s="57"/>
      <c r="E14" s="56" t="s">
        <v>35</v>
      </c>
      <c r="F14" s="58"/>
      <c r="G14" s="58"/>
      <c r="H14" s="79"/>
      <c r="I14" s="59"/>
    </row>
    <row r="15" spans="1:9" ht="20.25" customHeight="1" x14ac:dyDescent="0.25">
      <c r="A15" s="3" t="s">
        <v>21</v>
      </c>
      <c r="B15" s="47" t="s">
        <v>45</v>
      </c>
      <c r="C15" s="43"/>
      <c r="D15" s="11">
        <v>3</v>
      </c>
      <c r="E15" s="4">
        <v>1</v>
      </c>
      <c r="F15" s="4">
        <v>1</v>
      </c>
      <c r="G15" s="4">
        <v>1</v>
      </c>
      <c r="H15" s="4"/>
      <c r="I15" s="59"/>
    </row>
    <row r="16" spans="1:9" x14ac:dyDescent="0.25">
      <c r="A16" s="4">
        <v>6</v>
      </c>
      <c r="B16" s="60" t="s">
        <v>38</v>
      </c>
      <c r="C16" s="43" t="s">
        <v>39</v>
      </c>
      <c r="D16" s="4"/>
      <c r="E16" s="4" t="s">
        <v>35</v>
      </c>
      <c r="F16" s="4"/>
      <c r="G16" s="4"/>
      <c r="H16" s="3"/>
      <c r="I16" s="61"/>
    </row>
    <row r="17" spans="1:12" ht="31.5" x14ac:dyDescent="0.25">
      <c r="A17" s="4">
        <v>7</v>
      </c>
      <c r="B17" s="60" t="s">
        <v>40</v>
      </c>
      <c r="C17" s="43" t="s">
        <v>39</v>
      </c>
      <c r="D17" s="4"/>
      <c r="E17" s="4"/>
      <c r="F17" s="4"/>
      <c r="G17" s="4" t="s">
        <v>35</v>
      </c>
      <c r="H17" s="3"/>
      <c r="I17" s="61"/>
      <c r="L17" s="35" t="s">
        <v>14</v>
      </c>
    </row>
    <row r="18" spans="1:12" x14ac:dyDescent="0.25">
      <c r="A18" s="4">
        <v>8</v>
      </c>
      <c r="B18" s="60" t="s">
        <v>41</v>
      </c>
      <c r="C18" s="43" t="s">
        <v>39</v>
      </c>
      <c r="D18" s="4"/>
      <c r="E18" s="4"/>
      <c r="F18" s="4" t="s">
        <v>35</v>
      </c>
      <c r="G18" s="4"/>
      <c r="H18" s="3"/>
      <c r="I18" s="61"/>
    </row>
    <row r="19" spans="1:12" s="42" customFormat="1" ht="25.5" customHeight="1" x14ac:dyDescent="0.25">
      <c r="A19" s="3" t="s">
        <v>48</v>
      </c>
      <c r="B19" s="47" t="s">
        <v>46</v>
      </c>
      <c r="C19" s="47"/>
      <c r="D19" s="3">
        <v>2</v>
      </c>
      <c r="E19" s="3">
        <v>1</v>
      </c>
      <c r="F19" s="3">
        <v>0</v>
      </c>
      <c r="G19" s="3">
        <v>1</v>
      </c>
      <c r="H19" s="3">
        <v>0</v>
      </c>
      <c r="I19" s="62"/>
    </row>
    <row r="20" spans="1:12" ht="33" customHeight="1" x14ac:dyDescent="0.25">
      <c r="A20" s="4">
        <v>9</v>
      </c>
      <c r="B20" s="43" t="s">
        <v>51</v>
      </c>
      <c r="C20" s="47" t="s">
        <v>86</v>
      </c>
      <c r="D20" s="4">
        <v>1</v>
      </c>
      <c r="E20" s="4" t="s">
        <v>32</v>
      </c>
      <c r="F20" s="4"/>
      <c r="G20" s="3"/>
      <c r="H20" s="3"/>
      <c r="I20" s="61"/>
    </row>
    <row r="21" spans="1:12" ht="27" customHeight="1" x14ac:dyDescent="0.25">
      <c r="A21" s="4">
        <v>10</v>
      </c>
      <c r="B21" s="43" t="s">
        <v>52</v>
      </c>
      <c r="C21" s="43" t="s">
        <v>103</v>
      </c>
      <c r="D21" s="4">
        <v>1</v>
      </c>
      <c r="E21" s="4"/>
      <c r="F21" s="4"/>
      <c r="G21" s="4" t="s">
        <v>35</v>
      </c>
      <c r="H21" s="3"/>
      <c r="I21" s="61"/>
    </row>
    <row r="22" spans="1:12" hidden="1" x14ac:dyDescent="0.25">
      <c r="A22" s="4">
        <v>8</v>
      </c>
      <c r="B22" s="45"/>
      <c r="C22" s="45"/>
      <c r="D22" s="63"/>
      <c r="E22" s="63"/>
      <c r="F22" s="63"/>
      <c r="G22" s="63"/>
      <c r="H22" s="63"/>
      <c r="I22" s="45"/>
    </row>
    <row r="23" spans="1:12" x14ac:dyDescent="0.25">
      <c r="A23" s="64"/>
      <c r="B23" s="65"/>
      <c r="C23" s="65"/>
      <c r="D23" s="65"/>
      <c r="E23" s="65"/>
      <c r="F23" s="65"/>
      <c r="G23" s="65"/>
      <c r="H23" s="78"/>
    </row>
    <row r="24" spans="1:12" ht="49.5" customHeight="1" x14ac:dyDescent="0.25">
      <c r="A24" s="64"/>
      <c r="B24" s="66"/>
      <c r="C24" s="67"/>
      <c r="D24" s="66"/>
      <c r="E24" s="66"/>
      <c r="F24" s="67"/>
      <c r="G24" s="67"/>
      <c r="H24" s="80"/>
    </row>
    <row r="25" spans="1:12" x14ac:dyDescent="0.25">
      <c r="A25" s="64"/>
      <c r="B25" s="66"/>
      <c r="C25" s="66"/>
      <c r="D25" s="66"/>
      <c r="E25" s="66"/>
      <c r="F25" s="67"/>
      <c r="G25" s="67"/>
      <c r="H25" s="80"/>
    </row>
  </sheetData>
  <mergeCells count="9">
    <mergeCell ref="A1:I1"/>
    <mergeCell ref="A6:B6"/>
    <mergeCell ref="I11:I12"/>
    <mergeCell ref="I4:I5"/>
    <mergeCell ref="A4:A5"/>
    <mergeCell ref="B4:B5"/>
    <mergeCell ref="C4:C5"/>
    <mergeCell ref="D4:H4"/>
    <mergeCell ref="A2:I2"/>
  </mergeCells>
  <pageMargins left="0.2" right="0.2" top="0.25" bottom="0.2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9" workbookViewId="0">
      <selection activeCell="G6" sqref="G6"/>
    </sheetView>
  </sheetViews>
  <sheetFormatPr defaultColWidth="9.140625" defaultRowHeight="15.75" x14ac:dyDescent="0.25"/>
  <cols>
    <col min="1" max="1" width="5.140625" style="68" customWidth="1"/>
    <col min="2" max="2" width="28.7109375" style="68" customWidth="1"/>
    <col min="3" max="3" width="10" style="68" customWidth="1"/>
    <col min="4" max="4" width="11.7109375" style="68" customWidth="1"/>
    <col min="5" max="5" width="19" style="68" customWidth="1"/>
    <col min="6" max="6" width="11.28515625" style="68" customWidth="1"/>
    <col min="7" max="7" width="10.85546875" style="68" customWidth="1"/>
    <col min="8" max="8" width="8.7109375" style="68" customWidth="1"/>
    <col min="9" max="11" width="9.140625" style="68"/>
    <col min="12" max="12" width="26.85546875" style="68" customWidth="1"/>
    <col min="13" max="16384" width="9.140625" style="35"/>
  </cols>
  <sheetData>
    <row r="1" spans="1:12" ht="33.75" customHeight="1" x14ac:dyDescent="0.25">
      <c r="A1" s="128" t="s">
        <v>104</v>
      </c>
      <c r="B1" s="128"/>
      <c r="C1" s="128"/>
      <c r="D1" s="128"/>
      <c r="E1" s="128"/>
      <c r="F1" s="128"/>
      <c r="G1" s="128"/>
      <c r="H1" s="128"/>
      <c r="I1" s="128"/>
      <c r="J1" s="128"/>
      <c r="K1" s="128"/>
      <c r="L1" s="128"/>
    </row>
    <row r="2" spans="1:12" ht="18" customHeight="1" x14ac:dyDescent="0.25">
      <c r="A2" s="127" t="s">
        <v>92</v>
      </c>
      <c r="B2" s="120"/>
      <c r="C2" s="120"/>
      <c r="D2" s="120"/>
      <c r="E2" s="120"/>
      <c r="F2" s="120"/>
      <c r="G2" s="120"/>
      <c r="H2" s="120"/>
      <c r="I2" s="120"/>
      <c r="J2" s="120"/>
      <c r="K2" s="120"/>
      <c r="L2" s="120"/>
    </row>
    <row r="4" spans="1:12" ht="15.75" customHeight="1" x14ac:dyDescent="0.25">
      <c r="A4" s="125" t="s">
        <v>23</v>
      </c>
      <c r="B4" s="125" t="s">
        <v>60</v>
      </c>
      <c r="C4" s="130" t="s">
        <v>106</v>
      </c>
      <c r="D4" s="130" t="s">
        <v>105</v>
      </c>
      <c r="E4" s="130" t="s">
        <v>109</v>
      </c>
      <c r="F4" s="125" t="s">
        <v>24</v>
      </c>
      <c r="G4" s="125" t="s">
        <v>65</v>
      </c>
      <c r="H4" s="125"/>
      <c r="I4" s="125"/>
      <c r="J4" s="125"/>
      <c r="K4" s="125"/>
      <c r="L4" s="129" t="s">
        <v>25</v>
      </c>
    </row>
    <row r="5" spans="1:12" ht="75.75" customHeight="1" x14ac:dyDescent="0.25">
      <c r="A5" s="125"/>
      <c r="B5" s="125"/>
      <c r="C5" s="131"/>
      <c r="D5" s="131"/>
      <c r="E5" s="131"/>
      <c r="F5" s="125"/>
      <c r="G5" s="11" t="s">
        <v>55</v>
      </c>
      <c r="H5" s="11" t="s">
        <v>26</v>
      </c>
      <c r="I5" s="11" t="s">
        <v>27</v>
      </c>
      <c r="J5" s="11" t="s">
        <v>28</v>
      </c>
      <c r="K5" s="11" t="s">
        <v>29</v>
      </c>
      <c r="L5" s="129"/>
    </row>
    <row r="6" spans="1:12" ht="30" customHeight="1" x14ac:dyDescent="0.25">
      <c r="A6" s="121" t="s">
        <v>49</v>
      </c>
      <c r="B6" s="122"/>
      <c r="C6" s="86">
        <f>C7+C9+C11+C13+C15+C18+C20+C23</f>
        <v>106</v>
      </c>
      <c r="D6" s="86">
        <f>D7+D9+D11+D13+D15+D18+D20+D23</f>
        <v>96</v>
      </c>
      <c r="E6" s="86">
        <f>E7+E9+E11+E13+E15+E18+E20+E23</f>
        <v>54</v>
      </c>
      <c r="F6" s="15"/>
      <c r="G6" s="15">
        <f>G7+G9+G11+G15+G18+G20+G23</f>
        <v>10</v>
      </c>
      <c r="H6" s="15">
        <f>H7+H9+H11+H15+H18+H20+H23</f>
        <v>4</v>
      </c>
      <c r="I6" s="15">
        <f>I7+I13+I20</f>
        <v>3</v>
      </c>
      <c r="J6" s="15">
        <f>J7+J9+J11+J15+J18+J20+J23</f>
        <v>2</v>
      </c>
      <c r="K6" s="15">
        <f>K7+K9+K11+K15+K18+K20+K23</f>
        <v>2</v>
      </c>
      <c r="L6" s="38"/>
    </row>
    <row r="7" spans="1:12" s="42" customFormat="1" ht="25.5" customHeight="1" x14ac:dyDescent="0.25">
      <c r="A7" s="11" t="s">
        <v>3</v>
      </c>
      <c r="B7" s="11" t="s">
        <v>56</v>
      </c>
      <c r="C7" s="87">
        <v>7</v>
      </c>
      <c r="D7" s="87">
        <v>7</v>
      </c>
      <c r="E7" s="87">
        <v>3</v>
      </c>
      <c r="F7" s="11"/>
      <c r="G7" s="11">
        <v>1</v>
      </c>
      <c r="H7" s="11"/>
      <c r="I7" s="11">
        <v>1</v>
      </c>
      <c r="J7" s="11"/>
      <c r="K7" s="11"/>
      <c r="L7" s="69"/>
    </row>
    <row r="8" spans="1:12" ht="30" customHeight="1" x14ac:dyDescent="0.25">
      <c r="A8" s="3" t="s">
        <v>37</v>
      </c>
      <c r="B8" s="4" t="s">
        <v>59</v>
      </c>
      <c r="C8" s="4"/>
      <c r="D8" s="4"/>
      <c r="E8" s="4"/>
      <c r="F8" s="4" t="s">
        <v>57</v>
      </c>
      <c r="G8" s="4"/>
      <c r="H8" s="3"/>
      <c r="I8" s="3" t="s">
        <v>35</v>
      </c>
      <c r="J8" s="3"/>
      <c r="K8" s="3"/>
      <c r="L8" s="4" t="s">
        <v>108</v>
      </c>
    </row>
    <row r="9" spans="1:12" s="42" customFormat="1" ht="26.25" customHeight="1" x14ac:dyDescent="0.25">
      <c r="A9" s="3" t="s">
        <v>16</v>
      </c>
      <c r="B9" s="3" t="s">
        <v>61</v>
      </c>
      <c r="C9" s="3">
        <v>13</v>
      </c>
      <c r="D9" s="3">
        <v>13</v>
      </c>
      <c r="E9" s="3">
        <v>10</v>
      </c>
      <c r="F9" s="70"/>
      <c r="G9" s="3">
        <v>1</v>
      </c>
      <c r="H9" s="3">
        <v>1</v>
      </c>
      <c r="I9" s="11"/>
      <c r="J9" s="11"/>
      <c r="K9" s="11"/>
      <c r="L9" s="5"/>
    </row>
    <row r="10" spans="1:12" ht="69.75" customHeight="1" x14ac:dyDescent="0.25">
      <c r="A10" s="12">
        <v>2</v>
      </c>
      <c r="B10" s="12" t="s">
        <v>62</v>
      </c>
      <c r="C10" s="89"/>
      <c r="D10" s="89"/>
      <c r="E10" s="89"/>
      <c r="F10" s="4" t="s">
        <v>64</v>
      </c>
      <c r="G10" s="10"/>
      <c r="H10" s="4" t="s">
        <v>35</v>
      </c>
      <c r="I10" s="4"/>
      <c r="J10" s="4"/>
      <c r="K10" s="4"/>
      <c r="L10" s="4" t="s">
        <v>63</v>
      </c>
    </row>
    <row r="11" spans="1:12" x14ac:dyDescent="0.25">
      <c r="A11" s="3" t="s">
        <v>18</v>
      </c>
      <c r="B11" s="8" t="s">
        <v>43</v>
      </c>
      <c r="C11" s="88">
        <v>17</v>
      </c>
      <c r="D11" s="88">
        <v>14</v>
      </c>
      <c r="E11" s="88">
        <v>0</v>
      </c>
      <c r="F11" s="63"/>
      <c r="G11" s="8">
        <v>1</v>
      </c>
      <c r="H11" s="71">
        <v>1</v>
      </c>
      <c r="I11" s="63"/>
      <c r="J11" s="63"/>
      <c r="K11" s="63"/>
      <c r="L11" s="63"/>
    </row>
    <row r="12" spans="1:12" ht="39" customHeight="1" x14ac:dyDescent="0.25">
      <c r="A12" s="12">
        <v>3</v>
      </c>
      <c r="B12" s="12" t="s">
        <v>66</v>
      </c>
      <c r="C12" s="89"/>
      <c r="D12" s="89"/>
      <c r="E12" s="89"/>
      <c r="F12" s="12" t="s">
        <v>67</v>
      </c>
      <c r="G12" s="12"/>
      <c r="H12" s="6" t="s">
        <v>58</v>
      </c>
      <c r="I12" s="6"/>
      <c r="J12" s="6"/>
      <c r="K12" s="6"/>
      <c r="L12" s="9" t="s">
        <v>107</v>
      </c>
    </row>
    <row r="13" spans="1:12" s="42" customFormat="1" x14ac:dyDescent="0.25">
      <c r="A13" s="3" t="s">
        <v>21</v>
      </c>
      <c r="B13" s="3" t="s">
        <v>70</v>
      </c>
      <c r="C13" s="3">
        <v>12</v>
      </c>
      <c r="D13" s="3">
        <v>12</v>
      </c>
      <c r="E13" s="3">
        <v>11</v>
      </c>
      <c r="F13" s="3"/>
      <c r="G13" s="3">
        <v>1</v>
      </c>
      <c r="H13" s="3"/>
      <c r="I13" s="3">
        <v>1</v>
      </c>
      <c r="J13" s="3"/>
      <c r="K13" s="3"/>
      <c r="L13" s="69"/>
    </row>
    <row r="14" spans="1:12" s="72" customFormat="1" ht="74.25" customHeight="1" x14ac:dyDescent="0.25">
      <c r="A14" s="2">
        <v>4</v>
      </c>
      <c r="B14" s="2" t="s">
        <v>71</v>
      </c>
      <c r="C14" s="2"/>
      <c r="D14" s="2"/>
      <c r="E14" s="2"/>
      <c r="F14" s="2" t="s">
        <v>69</v>
      </c>
      <c r="G14" s="2"/>
      <c r="H14" s="2"/>
      <c r="I14" s="2" t="s">
        <v>35</v>
      </c>
      <c r="J14" s="2"/>
      <c r="K14" s="2"/>
      <c r="L14" s="2" t="s">
        <v>72</v>
      </c>
    </row>
    <row r="15" spans="1:12" s="42" customFormat="1" ht="30.75" customHeight="1" x14ac:dyDescent="0.25">
      <c r="A15" s="99" t="s">
        <v>48</v>
      </c>
      <c r="B15" s="99" t="s">
        <v>44</v>
      </c>
      <c r="C15" s="99">
        <v>10</v>
      </c>
      <c r="D15" s="99">
        <v>9</v>
      </c>
      <c r="E15" s="99">
        <v>4</v>
      </c>
      <c r="F15" s="69"/>
      <c r="G15" s="71">
        <v>2</v>
      </c>
      <c r="H15" s="71">
        <v>2</v>
      </c>
      <c r="I15" s="99"/>
      <c r="J15" s="69"/>
      <c r="K15" s="69"/>
      <c r="L15" s="49"/>
    </row>
    <row r="16" spans="1:12" ht="33" customHeight="1" x14ac:dyDescent="0.25">
      <c r="A16" s="100">
        <v>5</v>
      </c>
      <c r="B16" s="7" t="s">
        <v>73</v>
      </c>
      <c r="C16" s="7"/>
      <c r="D16" s="7"/>
      <c r="E16" s="7"/>
      <c r="F16" s="100" t="s">
        <v>74</v>
      </c>
      <c r="G16" s="100"/>
      <c r="H16" s="9" t="s">
        <v>35</v>
      </c>
      <c r="I16" s="63"/>
      <c r="J16" s="63"/>
      <c r="K16" s="63"/>
      <c r="L16" s="49"/>
    </row>
    <row r="17" spans="1:12" ht="36" customHeight="1" x14ac:dyDescent="0.25">
      <c r="A17" s="100">
        <v>6</v>
      </c>
      <c r="B17" s="7" t="s">
        <v>75</v>
      </c>
      <c r="C17" s="7"/>
      <c r="D17" s="7"/>
      <c r="E17" s="7"/>
      <c r="F17" s="100" t="s">
        <v>76</v>
      </c>
      <c r="G17" s="100"/>
      <c r="H17" s="9" t="s">
        <v>35</v>
      </c>
      <c r="I17" s="9"/>
      <c r="J17" s="63"/>
      <c r="K17" s="63"/>
      <c r="L17" s="49"/>
    </row>
    <row r="18" spans="1:12" s="42" customFormat="1" x14ac:dyDescent="0.25">
      <c r="A18" s="8" t="s">
        <v>78</v>
      </c>
      <c r="B18" s="8" t="s">
        <v>47</v>
      </c>
      <c r="C18" s="88">
        <v>22</v>
      </c>
      <c r="D18" s="88">
        <v>21</v>
      </c>
      <c r="E18" s="88">
        <v>19</v>
      </c>
      <c r="F18" s="69"/>
      <c r="G18" s="8">
        <v>1</v>
      </c>
      <c r="H18" s="69"/>
      <c r="I18" s="69"/>
      <c r="J18" s="69"/>
      <c r="K18" s="8">
        <v>1</v>
      </c>
      <c r="L18" s="69"/>
    </row>
    <row r="19" spans="1:12" ht="24.75" customHeight="1" x14ac:dyDescent="0.25">
      <c r="A19" s="9">
        <v>7</v>
      </c>
      <c r="B19" s="73" t="s">
        <v>79</v>
      </c>
      <c r="C19" s="73"/>
      <c r="D19" s="73"/>
      <c r="E19" s="73"/>
      <c r="F19" s="13" t="s">
        <v>80</v>
      </c>
      <c r="G19" s="74"/>
      <c r="H19" s="75"/>
      <c r="I19" s="63"/>
      <c r="J19" s="63"/>
      <c r="K19" s="75" t="s">
        <v>35</v>
      </c>
      <c r="L19" s="9" t="s">
        <v>107</v>
      </c>
    </row>
    <row r="20" spans="1:12" s="77" customFormat="1" ht="24" customHeight="1" x14ac:dyDescent="0.25">
      <c r="A20" s="8" t="s">
        <v>81</v>
      </c>
      <c r="B20" s="8" t="s">
        <v>45</v>
      </c>
      <c r="C20" s="88">
        <v>11</v>
      </c>
      <c r="D20" s="88">
        <v>8</v>
      </c>
      <c r="E20" s="88">
        <v>6</v>
      </c>
      <c r="F20" s="8"/>
      <c r="G20" s="8">
        <v>2</v>
      </c>
      <c r="H20" s="76"/>
      <c r="I20" s="8">
        <v>1</v>
      </c>
      <c r="J20" s="8">
        <v>1</v>
      </c>
      <c r="K20" s="76"/>
      <c r="L20" s="76"/>
    </row>
    <row r="21" spans="1:12" ht="24.75" customHeight="1" x14ac:dyDescent="0.25">
      <c r="A21" s="12">
        <v>8</v>
      </c>
      <c r="B21" s="12" t="s">
        <v>82</v>
      </c>
      <c r="C21" s="89"/>
      <c r="D21" s="89"/>
      <c r="E21" s="89"/>
      <c r="F21" s="12" t="s">
        <v>83</v>
      </c>
      <c r="G21" s="12"/>
      <c r="H21" s="63"/>
      <c r="I21" s="75" t="s">
        <v>35</v>
      </c>
      <c r="J21" s="63"/>
      <c r="K21" s="63"/>
      <c r="L21" s="9" t="s">
        <v>107</v>
      </c>
    </row>
    <row r="22" spans="1:12" ht="24" customHeight="1" x14ac:dyDescent="0.25">
      <c r="A22" s="75">
        <v>9</v>
      </c>
      <c r="B22" s="75" t="s">
        <v>84</v>
      </c>
      <c r="C22" s="75"/>
      <c r="D22" s="75"/>
      <c r="E22" s="75"/>
      <c r="F22" s="9" t="s">
        <v>83</v>
      </c>
      <c r="G22" s="71"/>
      <c r="H22" s="63"/>
      <c r="I22" s="63"/>
      <c r="J22" s="75" t="s">
        <v>35</v>
      </c>
      <c r="K22" s="63"/>
      <c r="L22" s="9" t="s">
        <v>107</v>
      </c>
    </row>
    <row r="23" spans="1:12" s="42" customFormat="1" x14ac:dyDescent="0.25">
      <c r="A23" s="8" t="s">
        <v>85</v>
      </c>
      <c r="B23" s="8" t="s">
        <v>46</v>
      </c>
      <c r="C23" s="88">
        <v>14</v>
      </c>
      <c r="D23" s="88">
        <v>12</v>
      </c>
      <c r="E23" s="88">
        <v>1</v>
      </c>
      <c r="F23" s="69"/>
      <c r="G23" s="71">
        <v>2</v>
      </c>
      <c r="H23" s="69"/>
      <c r="I23" s="69"/>
      <c r="J23" s="71">
        <v>1</v>
      </c>
      <c r="K23" s="71">
        <v>1</v>
      </c>
      <c r="L23" s="69"/>
    </row>
    <row r="24" spans="1:12" ht="37.5" customHeight="1" x14ac:dyDescent="0.25">
      <c r="A24" s="12">
        <v>10</v>
      </c>
      <c r="B24" s="12" t="s">
        <v>88</v>
      </c>
      <c r="C24" s="89"/>
      <c r="D24" s="89"/>
      <c r="E24" s="89"/>
      <c r="F24" s="6" t="s">
        <v>86</v>
      </c>
      <c r="G24" s="6"/>
      <c r="H24" s="63"/>
      <c r="I24" s="63"/>
      <c r="J24" s="9" t="s">
        <v>35</v>
      </c>
      <c r="K24" s="9"/>
      <c r="L24" s="9" t="s">
        <v>107</v>
      </c>
    </row>
    <row r="25" spans="1:12" ht="35.25" customHeight="1" x14ac:dyDescent="0.25">
      <c r="A25" s="12">
        <v>11</v>
      </c>
      <c r="B25" s="12" t="s">
        <v>89</v>
      </c>
      <c r="C25" s="89"/>
      <c r="D25" s="89"/>
      <c r="E25" s="89"/>
      <c r="F25" s="12" t="s">
        <v>87</v>
      </c>
      <c r="G25" s="12"/>
      <c r="H25" s="63"/>
      <c r="I25" s="63"/>
      <c r="J25" s="9"/>
      <c r="K25" s="9" t="s">
        <v>35</v>
      </c>
      <c r="L25" s="9" t="s">
        <v>107</v>
      </c>
    </row>
  </sheetData>
  <mergeCells count="11">
    <mergeCell ref="A6:B6"/>
    <mergeCell ref="A1:L1"/>
    <mergeCell ref="A4:A5"/>
    <mergeCell ref="B4:B5"/>
    <mergeCell ref="F4:F5"/>
    <mergeCell ref="G4:K4"/>
    <mergeCell ref="L4:L5"/>
    <mergeCell ref="A2:L2"/>
    <mergeCell ref="D4:D5"/>
    <mergeCell ref="E4:E5"/>
    <mergeCell ref="C4:C5"/>
  </mergeCells>
  <pageMargins left="0.2" right="0.2" top="0.25" bottom="0.25" header="0.3" footer="0.3"/>
  <pageSetup paperSize="9"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abSelected="1" topLeftCell="A7" workbookViewId="0">
      <selection activeCell="D16" sqref="D16"/>
    </sheetView>
  </sheetViews>
  <sheetFormatPr defaultColWidth="10.28515625" defaultRowHeight="15.75" x14ac:dyDescent="0.25"/>
  <cols>
    <col min="1" max="1" width="6.5703125" style="102" customWidth="1"/>
    <col min="2" max="2" width="18.42578125" style="102" customWidth="1"/>
    <col min="3" max="3" width="20.140625" style="91" customWidth="1"/>
    <col min="4" max="4" width="31" style="92" customWidth="1"/>
    <col min="5" max="5" width="23.85546875" style="90" customWidth="1"/>
    <col min="6" max="6" width="36.5703125" style="90" customWidth="1"/>
    <col min="7" max="246" width="10.28515625" style="90"/>
    <col min="247" max="247" width="7.5703125" style="90" customWidth="1"/>
    <col min="248" max="248" width="21.85546875" style="90" customWidth="1"/>
    <col min="249" max="249" width="10.28515625" style="90"/>
    <col min="250" max="250" width="10.85546875" style="90" customWidth="1"/>
    <col min="251" max="251" width="10" style="90" customWidth="1"/>
    <col min="252" max="252" width="9" style="90" customWidth="1"/>
    <col min="253" max="253" width="10.5703125" style="90" customWidth="1"/>
    <col min="254" max="254" width="11.28515625" style="90" customWidth="1"/>
    <col min="255" max="255" width="17" style="90" customWidth="1"/>
    <col min="256" max="256" width="14.140625" style="90" customWidth="1"/>
    <col min="257" max="257" width="11.28515625" style="90" customWidth="1"/>
    <col min="258" max="258" width="10.140625" style="90" customWidth="1"/>
    <col min="259" max="259" width="8.85546875" style="90" customWidth="1"/>
    <col min="260" max="502" width="10.28515625" style="90"/>
    <col min="503" max="503" width="7.5703125" style="90" customWidth="1"/>
    <col min="504" max="504" width="21.85546875" style="90" customWidth="1"/>
    <col min="505" max="505" width="10.28515625" style="90"/>
    <col min="506" max="506" width="10.85546875" style="90" customWidth="1"/>
    <col min="507" max="507" width="10" style="90" customWidth="1"/>
    <col min="508" max="508" width="9" style="90" customWidth="1"/>
    <col min="509" max="509" width="10.5703125" style="90" customWidth="1"/>
    <col min="510" max="510" width="11.28515625" style="90" customWidth="1"/>
    <col min="511" max="511" width="17" style="90" customWidth="1"/>
    <col min="512" max="512" width="14.140625" style="90" customWidth="1"/>
    <col min="513" max="513" width="11.28515625" style="90" customWidth="1"/>
    <col min="514" max="514" width="10.140625" style="90" customWidth="1"/>
    <col min="515" max="515" width="8.85546875" style="90" customWidth="1"/>
    <col min="516" max="758" width="10.28515625" style="90"/>
    <col min="759" max="759" width="7.5703125" style="90" customWidth="1"/>
    <col min="760" max="760" width="21.85546875" style="90" customWidth="1"/>
    <col min="761" max="761" width="10.28515625" style="90"/>
    <col min="762" max="762" width="10.85546875" style="90" customWidth="1"/>
    <col min="763" max="763" width="10" style="90" customWidth="1"/>
    <col min="764" max="764" width="9" style="90" customWidth="1"/>
    <col min="765" max="765" width="10.5703125" style="90" customWidth="1"/>
    <col min="766" max="766" width="11.28515625" style="90" customWidth="1"/>
    <col min="767" max="767" width="17" style="90" customWidth="1"/>
    <col min="768" max="768" width="14.140625" style="90" customWidth="1"/>
    <col min="769" max="769" width="11.28515625" style="90" customWidth="1"/>
    <col min="770" max="770" width="10.140625" style="90" customWidth="1"/>
    <col min="771" max="771" width="8.85546875" style="90" customWidth="1"/>
    <col min="772" max="1014" width="10.28515625" style="90"/>
    <col min="1015" max="1015" width="7.5703125" style="90" customWidth="1"/>
    <col min="1016" max="1016" width="21.85546875" style="90" customWidth="1"/>
    <col min="1017" max="1017" width="10.28515625" style="90"/>
    <col min="1018" max="1018" width="10.85546875" style="90" customWidth="1"/>
    <col min="1019" max="1019" width="10" style="90" customWidth="1"/>
    <col min="1020" max="1020" width="9" style="90" customWidth="1"/>
    <col min="1021" max="1021" width="10.5703125" style="90" customWidth="1"/>
    <col min="1022" max="1022" width="11.28515625" style="90" customWidth="1"/>
    <col min="1023" max="1023" width="17" style="90" customWidth="1"/>
    <col min="1024" max="1024" width="14.140625" style="90" customWidth="1"/>
    <col min="1025" max="1025" width="11.28515625" style="90" customWidth="1"/>
    <col min="1026" max="1026" width="10.140625" style="90" customWidth="1"/>
    <col min="1027" max="1027" width="8.85546875" style="90" customWidth="1"/>
    <col min="1028" max="1270" width="10.28515625" style="90"/>
    <col min="1271" max="1271" width="7.5703125" style="90" customWidth="1"/>
    <col min="1272" max="1272" width="21.85546875" style="90" customWidth="1"/>
    <col min="1273" max="1273" width="10.28515625" style="90"/>
    <col min="1274" max="1274" width="10.85546875" style="90" customWidth="1"/>
    <col min="1275" max="1275" width="10" style="90" customWidth="1"/>
    <col min="1276" max="1276" width="9" style="90" customWidth="1"/>
    <col min="1277" max="1277" width="10.5703125" style="90" customWidth="1"/>
    <col min="1278" max="1278" width="11.28515625" style="90" customWidth="1"/>
    <col min="1279" max="1279" width="17" style="90" customWidth="1"/>
    <col min="1280" max="1280" width="14.140625" style="90" customWidth="1"/>
    <col min="1281" max="1281" width="11.28515625" style="90" customWidth="1"/>
    <col min="1282" max="1282" width="10.140625" style="90" customWidth="1"/>
    <col min="1283" max="1283" width="8.85546875" style="90" customWidth="1"/>
    <col min="1284" max="1526" width="10.28515625" style="90"/>
    <col min="1527" max="1527" width="7.5703125" style="90" customWidth="1"/>
    <col min="1528" max="1528" width="21.85546875" style="90" customWidth="1"/>
    <col min="1529" max="1529" width="10.28515625" style="90"/>
    <col min="1530" max="1530" width="10.85546875" style="90" customWidth="1"/>
    <col min="1531" max="1531" width="10" style="90" customWidth="1"/>
    <col min="1532" max="1532" width="9" style="90" customWidth="1"/>
    <col min="1533" max="1533" width="10.5703125" style="90" customWidth="1"/>
    <col min="1534" max="1534" width="11.28515625" style="90" customWidth="1"/>
    <col min="1535" max="1535" width="17" style="90" customWidth="1"/>
    <col min="1536" max="1536" width="14.140625" style="90" customWidth="1"/>
    <col min="1537" max="1537" width="11.28515625" style="90" customWidth="1"/>
    <col min="1538" max="1538" width="10.140625" style="90" customWidth="1"/>
    <col min="1539" max="1539" width="8.85546875" style="90" customWidth="1"/>
    <col min="1540" max="1782" width="10.28515625" style="90"/>
    <col min="1783" max="1783" width="7.5703125" style="90" customWidth="1"/>
    <col min="1784" max="1784" width="21.85546875" style="90" customWidth="1"/>
    <col min="1785" max="1785" width="10.28515625" style="90"/>
    <col min="1786" max="1786" width="10.85546875" style="90" customWidth="1"/>
    <col min="1787" max="1787" width="10" style="90" customWidth="1"/>
    <col min="1788" max="1788" width="9" style="90" customWidth="1"/>
    <col min="1789" max="1789" width="10.5703125" style="90" customWidth="1"/>
    <col min="1790" max="1790" width="11.28515625" style="90" customWidth="1"/>
    <col min="1791" max="1791" width="17" style="90" customWidth="1"/>
    <col min="1792" max="1792" width="14.140625" style="90" customWidth="1"/>
    <col min="1793" max="1793" width="11.28515625" style="90" customWidth="1"/>
    <col min="1794" max="1794" width="10.140625" style="90" customWidth="1"/>
    <col min="1795" max="1795" width="8.85546875" style="90" customWidth="1"/>
    <col min="1796" max="2038" width="10.28515625" style="90"/>
    <col min="2039" max="2039" width="7.5703125" style="90" customWidth="1"/>
    <col min="2040" max="2040" width="21.85546875" style="90" customWidth="1"/>
    <col min="2041" max="2041" width="10.28515625" style="90"/>
    <col min="2042" max="2042" width="10.85546875" style="90" customWidth="1"/>
    <col min="2043" max="2043" width="10" style="90" customWidth="1"/>
    <col min="2044" max="2044" width="9" style="90" customWidth="1"/>
    <col min="2045" max="2045" width="10.5703125" style="90" customWidth="1"/>
    <col min="2046" max="2046" width="11.28515625" style="90" customWidth="1"/>
    <col min="2047" max="2047" width="17" style="90" customWidth="1"/>
    <col min="2048" max="2048" width="14.140625" style="90" customWidth="1"/>
    <col min="2049" max="2049" width="11.28515625" style="90" customWidth="1"/>
    <col min="2050" max="2050" width="10.140625" style="90" customWidth="1"/>
    <col min="2051" max="2051" width="8.85546875" style="90" customWidth="1"/>
    <col min="2052" max="2294" width="10.28515625" style="90"/>
    <col min="2295" max="2295" width="7.5703125" style="90" customWidth="1"/>
    <col min="2296" max="2296" width="21.85546875" style="90" customWidth="1"/>
    <col min="2297" max="2297" width="10.28515625" style="90"/>
    <col min="2298" max="2298" width="10.85546875" style="90" customWidth="1"/>
    <col min="2299" max="2299" width="10" style="90" customWidth="1"/>
    <col min="2300" max="2300" width="9" style="90" customWidth="1"/>
    <col min="2301" max="2301" width="10.5703125" style="90" customWidth="1"/>
    <col min="2302" max="2302" width="11.28515625" style="90" customWidth="1"/>
    <col min="2303" max="2303" width="17" style="90" customWidth="1"/>
    <col min="2304" max="2304" width="14.140625" style="90" customWidth="1"/>
    <col min="2305" max="2305" width="11.28515625" style="90" customWidth="1"/>
    <col min="2306" max="2306" width="10.140625" style="90" customWidth="1"/>
    <col min="2307" max="2307" width="8.85546875" style="90" customWidth="1"/>
    <col min="2308" max="2550" width="10.28515625" style="90"/>
    <col min="2551" max="2551" width="7.5703125" style="90" customWidth="1"/>
    <col min="2552" max="2552" width="21.85546875" style="90" customWidth="1"/>
    <col min="2553" max="2553" width="10.28515625" style="90"/>
    <col min="2554" max="2554" width="10.85546875" style="90" customWidth="1"/>
    <col min="2555" max="2555" width="10" style="90" customWidth="1"/>
    <col min="2556" max="2556" width="9" style="90" customWidth="1"/>
    <col min="2557" max="2557" width="10.5703125" style="90" customWidth="1"/>
    <col min="2558" max="2558" width="11.28515625" style="90" customWidth="1"/>
    <col min="2559" max="2559" width="17" style="90" customWidth="1"/>
    <col min="2560" max="2560" width="14.140625" style="90" customWidth="1"/>
    <col min="2561" max="2561" width="11.28515625" style="90" customWidth="1"/>
    <col min="2562" max="2562" width="10.140625" style="90" customWidth="1"/>
    <col min="2563" max="2563" width="8.85546875" style="90" customWidth="1"/>
    <col min="2564" max="2806" width="10.28515625" style="90"/>
    <col min="2807" max="2807" width="7.5703125" style="90" customWidth="1"/>
    <col min="2808" max="2808" width="21.85546875" style="90" customWidth="1"/>
    <col min="2809" max="2809" width="10.28515625" style="90"/>
    <col min="2810" max="2810" width="10.85546875" style="90" customWidth="1"/>
    <col min="2811" max="2811" width="10" style="90" customWidth="1"/>
    <col min="2812" max="2812" width="9" style="90" customWidth="1"/>
    <col min="2813" max="2813" width="10.5703125" style="90" customWidth="1"/>
    <col min="2814" max="2814" width="11.28515625" style="90" customWidth="1"/>
    <col min="2815" max="2815" width="17" style="90" customWidth="1"/>
    <col min="2816" max="2816" width="14.140625" style="90" customWidth="1"/>
    <col min="2817" max="2817" width="11.28515625" style="90" customWidth="1"/>
    <col min="2818" max="2818" width="10.140625" style="90" customWidth="1"/>
    <col min="2819" max="2819" width="8.85546875" style="90" customWidth="1"/>
    <col min="2820" max="3062" width="10.28515625" style="90"/>
    <col min="3063" max="3063" width="7.5703125" style="90" customWidth="1"/>
    <col min="3064" max="3064" width="21.85546875" style="90" customWidth="1"/>
    <col min="3065" max="3065" width="10.28515625" style="90"/>
    <col min="3066" max="3066" width="10.85546875" style="90" customWidth="1"/>
    <col min="3067" max="3067" width="10" style="90" customWidth="1"/>
    <col min="3068" max="3068" width="9" style="90" customWidth="1"/>
    <col min="3069" max="3069" width="10.5703125" style="90" customWidth="1"/>
    <col min="3070" max="3070" width="11.28515625" style="90" customWidth="1"/>
    <col min="3071" max="3071" width="17" style="90" customWidth="1"/>
    <col min="3072" max="3072" width="14.140625" style="90" customWidth="1"/>
    <col min="3073" max="3073" width="11.28515625" style="90" customWidth="1"/>
    <col min="3074" max="3074" width="10.140625" style="90" customWidth="1"/>
    <col min="3075" max="3075" width="8.85546875" style="90" customWidth="1"/>
    <col min="3076" max="3318" width="10.28515625" style="90"/>
    <col min="3319" max="3319" width="7.5703125" style="90" customWidth="1"/>
    <col min="3320" max="3320" width="21.85546875" style="90" customWidth="1"/>
    <col min="3321" max="3321" width="10.28515625" style="90"/>
    <col min="3322" max="3322" width="10.85546875" style="90" customWidth="1"/>
    <col min="3323" max="3323" width="10" style="90" customWidth="1"/>
    <col min="3324" max="3324" width="9" style="90" customWidth="1"/>
    <col min="3325" max="3325" width="10.5703125" style="90" customWidth="1"/>
    <col min="3326" max="3326" width="11.28515625" style="90" customWidth="1"/>
    <col min="3327" max="3327" width="17" style="90" customWidth="1"/>
    <col min="3328" max="3328" width="14.140625" style="90" customWidth="1"/>
    <col min="3329" max="3329" width="11.28515625" style="90" customWidth="1"/>
    <col min="3330" max="3330" width="10.140625" style="90" customWidth="1"/>
    <col min="3331" max="3331" width="8.85546875" style="90" customWidth="1"/>
    <col min="3332" max="3574" width="10.28515625" style="90"/>
    <col min="3575" max="3575" width="7.5703125" style="90" customWidth="1"/>
    <col min="3576" max="3576" width="21.85546875" style="90" customWidth="1"/>
    <col min="3577" max="3577" width="10.28515625" style="90"/>
    <col min="3578" max="3578" width="10.85546875" style="90" customWidth="1"/>
    <col min="3579" max="3579" width="10" style="90" customWidth="1"/>
    <col min="3580" max="3580" width="9" style="90" customWidth="1"/>
    <col min="3581" max="3581" width="10.5703125" style="90" customWidth="1"/>
    <col min="3582" max="3582" width="11.28515625" style="90" customWidth="1"/>
    <col min="3583" max="3583" width="17" style="90" customWidth="1"/>
    <col min="3584" max="3584" width="14.140625" style="90" customWidth="1"/>
    <col min="3585" max="3585" width="11.28515625" style="90" customWidth="1"/>
    <col min="3586" max="3586" width="10.140625" style="90" customWidth="1"/>
    <col min="3587" max="3587" width="8.85546875" style="90" customWidth="1"/>
    <col min="3588" max="3830" width="10.28515625" style="90"/>
    <col min="3831" max="3831" width="7.5703125" style="90" customWidth="1"/>
    <col min="3832" max="3832" width="21.85546875" style="90" customWidth="1"/>
    <col min="3833" max="3833" width="10.28515625" style="90"/>
    <col min="3834" max="3834" width="10.85546875" style="90" customWidth="1"/>
    <col min="3835" max="3835" width="10" style="90" customWidth="1"/>
    <col min="3836" max="3836" width="9" style="90" customWidth="1"/>
    <col min="3837" max="3837" width="10.5703125" style="90" customWidth="1"/>
    <col min="3838" max="3838" width="11.28515625" style="90" customWidth="1"/>
    <col min="3839" max="3839" width="17" style="90" customWidth="1"/>
    <col min="3840" max="3840" width="14.140625" style="90" customWidth="1"/>
    <col min="3841" max="3841" width="11.28515625" style="90" customWidth="1"/>
    <col min="3842" max="3842" width="10.140625" style="90" customWidth="1"/>
    <col min="3843" max="3843" width="8.85546875" style="90" customWidth="1"/>
    <col min="3844" max="4086" width="10.28515625" style="90"/>
    <col min="4087" max="4087" width="7.5703125" style="90" customWidth="1"/>
    <col min="4088" max="4088" width="21.85546875" style="90" customWidth="1"/>
    <col min="4089" max="4089" width="10.28515625" style="90"/>
    <col min="4090" max="4090" width="10.85546875" style="90" customWidth="1"/>
    <col min="4091" max="4091" width="10" style="90" customWidth="1"/>
    <col min="4092" max="4092" width="9" style="90" customWidth="1"/>
    <col min="4093" max="4093" width="10.5703125" style="90" customWidth="1"/>
    <col min="4094" max="4094" width="11.28515625" style="90" customWidth="1"/>
    <col min="4095" max="4095" width="17" style="90" customWidth="1"/>
    <col min="4096" max="4096" width="14.140625" style="90" customWidth="1"/>
    <col min="4097" max="4097" width="11.28515625" style="90" customWidth="1"/>
    <col min="4098" max="4098" width="10.140625" style="90" customWidth="1"/>
    <col min="4099" max="4099" width="8.85546875" style="90" customWidth="1"/>
    <col min="4100" max="4342" width="10.28515625" style="90"/>
    <col min="4343" max="4343" width="7.5703125" style="90" customWidth="1"/>
    <col min="4344" max="4344" width="21.85546875" style="90" customWidth="1"/>
    <col min="4345" max="4345" width="10.28515625" style="90"/>
    <col min="4346" max="4346" width="10.85546875" style="90" customWidth="1"/>
    <col min="4347" max="4347" width="10" style="90" customWidth="1"/>
    <col min="4348" max="4348" width="9" style="90" customWidth="1"/>
    <col min="4349" max="4349" width="10.5703125" style="90" customWidth="1"/>
    <col min="4350" max="4350" width="11.28515625" style="90" customWidth="1"/>
    <col min="4351" max="4351" width="17" style="90" customWidth="1"/>
    <col min="4352" max="4352" width="14.140625" style="90" customWidth="1"/>
    <col min="4353" max="4353" width="11.28515625" style="90" customWidth="1"/>
    <col min="4354" max="4354" width="10.140625" style="90" customWidth="1"/>
    <col min="4355" max="4355" width="8.85546875" style="90" customWidth="1"/>
    <col min="4356" max="4598" width="10.28515625" style="90"/>
    <col min="4599" max="4599" width="7.5703125" style="90" customWidth="1"/>
    <col min="4600" max="4600" width="21.85546875" style="90" customWidth="1"/>
    <col min="4601" max="4601" width="10.28515625" style="90"/>
    <col min="4602" max="4602" width="10.85546875" style="90" customWidth="1"/>
    <col min="4603" max="4603" width="10" style="90" customWidth="1"/>
    <col min="4604" max="4604" width="9" style="90" customWidth="1"/>
    <col min="4605" max="4605" width="10.5703125" style="90" customWidth="1"/>
    <col min="4606" max="4606" width="11.28515625" style="90" customWidth="1"/>
    <col min="4607" max="4607" width="17" style="90" customWidth="1"/>
    <col min="4608" max="4608" width="14.140625" style="90" customWidth="1"/>
    <col min="4609" max="4609" width="11.28515625" style="90" customWidth="1"/>
    <col min="4610" max="4610" width="10.140625" style="90" customWidth="1"/>
    <col min="4611" max="4611" width="8.85546875" style="90" customWidth="1"/>
    <col min="4612" max="4854" width="10.28515625" style="90"/>
    <col min="4855" max="4855" width="7.5703125" style="90" customWidth="1"/>
    <col min="4856" max="4856" width="21.85546875" style="90" customWidth="1"/>
    <col min="4857" max="4857" width="10.28515625" style="90"/>
    <col min="4858" max="4858" width="10.85546875" style="90" customWidth="1"/>
    <col min="4859" max="4859" width="10" style="90" customWidth="1"/>
    <col min="4860" max="4860" width="9" style="90" customWidth="1"/>
    <col min="4861" max="4861" width="10.5703125" style="90" customWidth="1"/>
    <col min="4862" max="4862" width="11.28515625" style="90" customWidth="1"/>
    <col min="4863" max="4863" width="17" style="90" customWidth="1"/>
    <col min="4864" max="4864" width="14.140625" style="90" customWidth="1"/>
    <col min="4865" max="4865" width="11.28515625" style="90" customWidth="1"/>
    <col min="4866" max="4866" width="10.140625" style="90" customWidth="1"/>
    <col min="4867" max="4867" width="8.85546875" style="90" customWidth="1"/>
    <col min="4868" max="5110" width="10.28515625" style="90"/>
    <col min="5111" max="5111" width="7.5703125" style="90" customWidth="1"/>
    <col min="5112" max="5112" width="21.85546875" style="90" customWidth="1"/>
    <col min="5113" max="5113" width="10.28515625" style="90"/>
    <col min="5114" max="5114" width="10.85546875" style="90" customWidth="1"/>
    <col min="5115" max="5115" width="10" style="90" customWidth="1"/>
    <col min="5116" max="5116" width="9" style="90" customWidth="1"/>
    <col min="5117" max="5117" width="10.5703125" style="90" customWidth="1"/>
    <col min="5118" max="5118" width="11.28515625" style="90" customWidth="1"/>
    <col min="5119" max="5119" width="17" style="90" customWidth="1"/>
    <col min="5120" max="5120" width="14.140625" style="90" customWidth="1"/>
    <col min="5121" max="5121" width="11.28515625" style="90" customWidth="1"/>
    <col min="5122" max="5122" width="10.140625" style="90" customWidth="1"/>
    <col min="5123" max="5123" width="8.85546875" style="90" customWidth="1"/>
    <col min="5124" max="5366" width="10.28515625" style="90"/>
    <col min="5367" max="5367" width="7.5703125" style="90" customWidth="1"/>
    <col min="5368" max="5368" width="21.85546875" style="90" customWidth="1"/>
    <col min="5369" max="5369" width="10.28515625" style="90"/>
    <col min="5370" max="5370" width="10.85546875" style="90" customWidth="1"/>
    <col min="5371" max="5371" width="10" style="90" customWidth="1"/>
    <col min="5372" max="5372" width="9" style="90" customWidth="1"/>
    <col min="5373" max="5373" width="10.5703125" style="90" customWidth="1"/>
    <col min="5374" max="5374" width="11.28515625" style="90" customWidth="1"/>
    <col min="5375" max="5375" width="17" style="90" customWidth="1"/>
    <col min="5376" max="5376" width="14.140625" style="90" customWidth="1"/>
    <col min="5377" max="5377" width="11.28515625" style="90" customWidth="1"/>
    <col min="5378" max="5378" width="10.140625" style="90" customWidth="1"/>
    <col min="5379" max="5379" width="8.85546875" style="90" customWidth="1"/>
    <col min="5380" max="5622" width="10.28515625" style="90"/>
    <col min="5623" max="5623" width="7.5703125" style="90" customWidth="1"/>
    <col min="5624" max="5624" width="21.85546875" style="90" customWidth="1"/>
    <col min="5625" max="5625" width="10.28515625" style="90"/>
    <col min="5626" max="5626" width="10.85546875" style="90" customWidth="1"/>
    <col min="5627" max="5627" width="10" style="90" customWidth="1"/>
    <col min="5628" max="5628" width="9" style="90" customWidth="1"/>
    <col min="5629" max="5629" width="10.5703125" style="90" customWidth="1"/>
    <col min="5630" max="5630" width="11.28515625" style="90" customWidth="1"/>
    <col min="5631" max="5631" width="17" style="90" customWidth="1"/>
    <col min="5632" max="5632" width="14.140625" style="90" customWidth="1"/>
    <col min="5633" max="5633" width="11.28515625" style="90" customWidth="1"/>
    <col min="5634" max="5634" width="10.140625" style="90" customWidth="1"/>
    <col min="5635" max="5635" width="8.85546875" style="90" customWidth="1"/>
    <col min="5636" max="5878" width="10.28515625" style="90"/>
    <col min="5879" max="5879" width="7.5703125" style="90" customWidth="1"/>
    <col min="5880" max="5880" width="21.85546875" style="90" customWidth="1"/>
    <col min="5881" max="5881" width="10.28515625" style="90"/>
    <col min="5882" max="5882" width="10.85546875" style="90" customWidth="1"/>
    <col min="5883" max="5883" width="10" style="90" customWidth="1"/>
    <col min="5884" max="5884" width="9" style="90" customWidth="1"/>
    <col min="5885" max="5885" width="10.5703125" style="90" customWidth="1"/>
    <col min="5886" max="5886" width="11.28515625" style="90" customWidth="1"/>
    <col min="5887" max="5887" width="17" style="90" customWidth="1"/>
    <col min="5888" max="5888" width="14.140625" style="90" customWidth="1"/>
    <col min="5889" max="5889" width="11.28515625" style="90" customWidth="1"/>
    <col min="5890" max="5890" width="10.140625" style="90" customWidth="1"/>
    <col min="5891" max="5891" width="8.85546875" style="90" customWidth="1"/>
    <col min="5892" max="6134" width="10.28515625" style="90"/>
    <col min="6135" max="6135" width="7.5703125" style="90" customWidth="1"/>
    <col min="6136" max="6136" width="21.85546875" style="90" customWidth="1"/>
    <col min="6137" max="6137" width="10.28515625" style="90"/>
    <col min="6138" max="6138" width="10.85546875" style="90" customWidth="1"/>
    <col min="6139" max="6139" width="10" style="90" customWidth="1"/>
    <col min="6140" max="6140" width="9" style="90" customWidth="1"/>
    <col min="6141" max="6141" width="10.5703125" style="90" customWidth="1"/>
    <col min="6142" max="6142" width="11.28515625" style="90" customWidth="1"/>
    <col min="6143" max="6143" width="17" style="90" customWidth="1"/>
    <col min="6144" max="6144" width="14.140625" style="90" customWidth="1"/>
    <col min="6145" max="6145" width="11.28515625" style="90" customWidth="1"/>
    <col min="6146" max="6146" width="10.140625" style="90" customWidth="1"/>
    <col min="6147" max="6147" width="8.85546875" style="90" customWidth="1"/>
    <col min="6148" max="6390" width="10.28515625" style="90"/>
    <col min="6391" max="6391" width="7.5703125" style="90" customWidth="1"/>
    <col min="6392" max="6392" width="21.85546875" style="90" customWidth="1"/>
    <col min="6393" max="6393" width="10.28515625" style="90"/>
    <col min="6394" max="6394" width="10.85546875" style="90" customWidth="1"/>
    <col min="6395" max="6395" width="10" style="90" customWidth="1"/>
    <col min="6396" max="6396" width="9" style="90" customWidth="1"/>
    <col min="6397" max="6397" width="10.5703125" style="90" customWidth="1"/>
    <col min="6398" max="6398" width="11.28515625" style="90" customWidth="1"/>
    <col min="6399" max="6399" width="17" style="90" customWidth="1"/>
    <col min="6400" max="6400" width="14.140625" style="90" customWidth="1"/>
    <col min="6401" max="6401" width="11.28515625" style="90" customWidth="1"/>
    <col min="6402" max="6402" width="10.140625" style="90" customWidth="1"/>
    <col min="6403" max="6403" width="8.85546875" style="90" customWidth="1"/>
    <col min="6404" max="6646" width="10.28515625" style="90"/>
    <col min="6647" max="6647" width="7.5703125" style="90" customWidth="1"/>
    <col min="6648" max="6648" width="21.85546875" style="90" customWidth="1"/>
    <col min="6649" max="6649" width="10.28515625" style="90"/>
    <col min="6650" max="6650" width="10.85546875" style="90" customWidth="1"/>
    <col min="6651" max="6651" width="10" style="90" customWidth="1"/>
    <col min="6652" max="6652" width="9" style="90" customWidth="1"/>
    <col min="6653" max="6653" width="10.5703125" style="90" customWidth="1"/>
    <col min="6654" max="6654" width="11.28515625" style="90" customWidth="1"/>
    <col min="6655" max="6655" width="17" style="90" customWidth="1"/>
    <col min="6656" max="6656" width="14.140625" style="90" customWidth="1"/>
    <col min="6657" max="6657" width="11.28515625" style="90" customWidth="1"/>
    <col min="6658" max="6658" width="10.140625" style="90" customWidth="1"/>
    <col min="6659" max="6659" width="8.85546875" style="90" customWidth="1"/>
    <col min="6660" max="6902" width="10.28515625" style="90"/>
    <col min="6903" max="6903" width="7.5703125" style="90" customWidth="1"/>
    <col min="6904" max="6904" width="21.85546875" style="90" customWidth="1"/>
    <col min="6905" max="6905" width="10.28515625" style="90"/>
    <col min="6906" max="6906" width="10.85546875" style="90" customWidth="1"/>
    <col min="6907" max="6907" width="10" style="90" customWidth="1"/>
    <col min="6908" max="6908" width="9" style="90" customWidth="1"/>
    <col min="6909" max="6909" width="10.5703125" style="90" customWidth="1"/>
    <col min="6910" max="6910" width="11.28515625" style="90" customWidth="1"/>
    <col min="6911" max="6911" width="17" style="90" customWidth="1"/>
    <col min="6912" max="6912" width="14.140625" style="90" customWidth="1"/>
    <col min="6913" max="6913" width="11.28515625" style="90" customWidth="1"/>
    <col min="6914" max="6914" width="10.140625" style="90" customWidth="1"/>
    <col min="6915" max="6915" width="8.85546875" style="90" customWidth="1"/>
    <col min="6916" max="7158" width="10.28515625" style="90"/>
    <col min="7159" max="7159" width="7.5703125" style="90" customWidth="1"/>
    <col min="7160" max="7160" width="21.85546875" style="90" customWidth="1"/>
    <col min="7161" max="7161" width="10.28515625" style="90"/>
    <col min="7162" max="7162" width="10.85546875" style="90" customWidth="1"/>
    <col min="7163" max="7163" width="10" style="90" customWidth="1"/>
    <col min="7164" max="7164" width="9" style="90" customWidth="1"/>
    <col min="7165" max="7165" width="10.5703125" style="90" customWidth="1"/>
    <col min="7166" max="7166" width="11.28515625" style="90" customWidth="1"/>
    <col min="7167" max="7167" width="17" style="90" customWidth="1"/>
    <col min="7168" max="7168" width="14.140625" style="90" customWidth="1"/>
    <col min="7169" max="7169" width="11.28515625" style="90" customWidth="1"/>
    <col min="7170" max="7170" width="10.140625" style="90" customWidth="1"/>
    <col min="7171" max="7171" width="8.85546875" style="90" customWidth="1"/>
    <col min="7172" max="7414" width="10.28515625" style="90"/>
    <col min="7415" max="7415" width="7.5703125" style="90" customWidth="1"/>
    <col min="7416" max="7416" width="21.85546875" style="90" customWidth="1"/>
    <col min="7417" max="7417" width="10.28515625" style="90"/>
    <col min="7418" max="7418" width="10.85546875" style="90" customWidth="1"/>
    <col min="7419" max="7419" width="10" style="90" customWidth="1"/>
    <col min="7420" max="7420" width="9" style="90" customWidth="1"/>
    <col min="7421" max="7421" width="10.5703125" style="90" customWidth="1"/>
    <col min="7422" max="7422" width="11.28515625" style="90" customWidth="1"/>
    <col min="7423" max="7423" width="17" style="90" customWidth="1"/>
    <col min="7424" max="7424" width="14.140625" style="90" customWidth="1"/>
    <col min="7425" max="7425" width="11.28515625" style="90" customWidth="1"/>
    <col min="7426" max="7426" width="10.140625" style="90" customWidth="1"/>
    <col min="7427" max="7427" width="8.85546875" style="90" customWidth="1"/>
    <col min="7428" max="7670" width="10.28515625" style="90"/>
    <col min="7671" max="7671" width="7.5703125" style="90" customWidth="1"/>
    <col min="7672" max="7672" width="21.85546875" style="90" customWidth="1"/>
    <col min="7673" max="7673" width="10.28515625" style="90"/>
    <col min="7674" max="7674" width="10.85546875" style="90" customWidth="1"/>
    <col min="7675" max="7675" width="10" style="90" customWidth="1"/>
    <col min="7676" max="7676" width="9" style="90" customWidth="1"/>
    <col min="7677" max="7677" width="10.5703125" style="90" customWidth="1"/>
    <col min="7678" max="7678" width="11.28515625" style="90" customWidth="1"/>
    <col min="7679" max="7679" width="17" style="90" customWidth="1"/>
    <col min="7680" max="7680" width="14.140625" style="90" customWidth="1"/>
    <col min="7681" max="7681" width="11.28515625" style="90" customWidth="1"/>
    <col min="7682" max="7682" width="10.140625" style="90" customWidth="1"/>
    <col min="7683" max="7683" width="8.85546875" style="90" customWidth="1"/>
    <col min="7684" max="7926" width="10.28515625" style="90"/>
    <col min="7927" max="7927" width="7.5703125" style="90" customWidth="1"/>
    <col min="7928" max="7928" width="21.85546875" style="90" customWidth="1"/>
    <col min="7929" max="7929" width="10.28515625" style="90"/>
    <col min="7930" max="7930" width="10.85546875" style="90" customWidth="1"/>
    <col min="7931" max="7931" width="10" style="90" customWidth="1"/>
    <col min="7932" max="7932" width="9" style="90" customWidth="1"/>
    <col min="7933" max="7933" width="10.5703125" style="90" customWidth="1"/>
    <col min="7934" max="7934" width="11.28515625" style="90" customWidth="1"/>
    <col min="7935" max="7935" width="17" style="90" customWidth="1"/>
    <col min="7936" max="7936" width="14.140625" style="90" customWidth="1"/>
    <col min="7937" max="7937" width="11.28515625" style="90" customWidth="1"/>
    <col min="7938" max="7938" width="10.140625" style="90" customWidth="1"/>
    <col min="7939" max="7939" width="8.85546875" style="90" customWidth="1"/>
    <col min="7940" max="8182" width="10.28515625" style="90"/>
    <col min="8183" max="8183" width="7.5703125" style="90" customWidth="1"/>
    <col min="8184" max="8184" width="21.85546875" style="90" customWidth="1"/>
    <col min="8185" max="8185" width="10.28515625" style="90"/>
    <col min="8186" max="8186" width="10.85546875" style="90" customWidth="1"/>
    <col min="8187" max="8187" width="10" style="90" customWidth="1"/>
    <col min="8188" max="8188" width="9" style="90" customWidth="1"/>
    <col min="8189" max="8189" width="10.5703125" style="90" customWidth="1"/>
    <col min="8190" max="8190" width="11.28515625" style="90" customWidth="1"/>
    <col min="8191" max="8191" width="17" style="90" customWidth="1"/>
    <col min="8192" max="8192" width="14.140625" style="90" customWidth="1"/>
    <col min="8193" max="8193" width="11.28515625" style="90" customWidth="1"/>
    <col min="8194" max="8194" width="10.140625" style="90" customWidth="1"/>
    <col min="8195" max="8195" width="8.85546875" style="90" customWidth="1"/>
    <col min="8196" max="8438" width="10.28515625" style="90"/>
    <col min="8439" max="8439" width="7.5703125" style="90" customWidth="1"/>
    <col min="8440" max="8440" width="21.85546875" style="90" customWidth="1"/>
    <col min="8441" max="8441" width="10.28515625" style="90"/>
    <col min="8442" max="8442" width="10.85546875" style="90" customWidth="1"/>
    <col min="8443" max="8443" width="10" style="90" customWidth="1"/>
    <col min="8444" max="8444" width="9" style="90" customWidth="1"/>
    <col min="8445" max="8445" width="10.5703125" style="90" customWidth="1"/>
    <col min="8446" max="8446" width="11.28515625" style="90" customWidth="1"/>
    <col min="8447" max="8447" width="17" style="90" customWidth="1"/>
    <col min="8448" max="8448" width="14.140625" style="90" customWidth="1"/>
    <col min="8449" max="8449" width="11.28515625" style="90" customWidth="1"/>
    <col min="8450" max="8450" width="10.140625" style="90" customWidth="1"/>
    <col min="8451" max="8451" width="8.85546875" style="90" customWidth="1"/>
    <col min="8452" max="8694" width="10.28515625" style="90"/>
    <col min="8695" max="8695" width="7.5703125" style="90" customWidth="1"/>
    <col min="8696" max="8696" width="21.85546875" style="90" customWidth="1"/>
    <col min="8697" max="8697" width="10.28515625" style="90"/>
    <col min="8698" max="8698" width="10.85546875" style="90" customWidth="1"/>
    <col min="8699" max="8699" width="10" style="90" customWidth="1"/>
    <col min="8700" max="8700" width="9" style="90" customWidth="1"/>
    <col min="8701" max="8701" width="10.5703125" style="90" customWidth="1"/>
    <col min="8702" max="8702" width="11.28515625" style="90" customWidth="1"/>
    <col min="8703" max="8703" width="17" style="90" customWidth="1"/>
    <col min="8704" max="8704" width="14.140625" style="90" customWidth="1"/>
    <col min="8705" max="8705" width="11.28515625" style="90" customWidth="1"/>
    <col min="8706" max="8706" width="10.140625" style="90" customWidth="1"/>
    <col min="8707" max="8707" width="8.85546875" style="90" customWidth="1"/>
    <col min="8708" max="8950" width="10.28515625" style="90"/>
    <col min="8951" max="8951" width="7.5703125" style="90" customWidth="1"/>
    <col min="8952" max="8952" width="21.85546875" style="90" customWidth="1"/>
    <col min="8953" max="8953" width="10.28515625" style="90"/>
    <col min="8954" max="8954" width="10.85546875" style="90" customWidth="1"/>
    <col min="8955" max="8955" width="10" style="90" customWidth="1"/>
    <col min="8956" max="8956" width="9" style="90" customWidth="1"/>
    <col min="8957" max="8957" width="10.5703125" style="90" customWidth="1"/>
    <col min="8958" max="8958" width="11.28515625" style="90" customWidth="1"/>
    <col min="8959" max="8959" width="17" style="90" customWidth="1"/>
    <col min="8960" max="8960" width="14.140625" style="90" customWidth="1"/>
    <col min="8961" max="8961" width="11.28515625" style="90" customWidth="1"/>
    <col min="8962" max="8962" width="10.140625" style="90" customWidth="1"/>
    <col min="8963" max="8963" width="8.85546875" style="90" customWidth="1"/>
    <col min="8964" max="9206" width="10.28515625" style="90"/>
    <col min="9207" max="9207" width="7.5703125" style="90" customWidth="1"/>
    <col min="9208" max="9208" width="21.85546875" style="90" customWidth="1"/>
    <col min="9209" max="9209" width="10.28515625" style="90"/>
    <col min="9210" max="9210" width="10.85546875" style="90" customWidth="1"/>
    <col min="9211" max="9211" width="10" style="90" customWidth="1"/>
    <col min="9212" max="9212" width="9" style="90" customWidth="1"/>
    <col min="9213" max="9213" width="10.5703125" style="90" customWidth="1"/>
    <col min="9214" max="9214" width="11.28515625" style="90" customWidth="1"/>
    <col min="9215" max="9215" width="17" style="90" customWidth="1"/>
    <col min="9216" max="9216" width="14.140625" style="90" customWidth="1"/>
    <col min="9217" max="9217" width="11.28515625" style="90" customWidth="1"/>
    <col min="9218" max="9218" width="10.140625" style="90" customWidth="1"/>
    <col min="9219" max="9219" width="8.85546875" style="90" customWidth="1"/>
    <col min="9220" max="9462" width="10.28515625" style="90"/>
    <col min="9463" max="9463" width="7.5703125" style="90" customWidth="1"/>
    <col min="9464" max="9464" width="21.85546875" style="90" customWidth="1"/>
    <col min="9465" max="9465" width="10.28515625" style="90"/>
    <col min="9466" max="9466" width="10.85546875" style="90" customWidth="1"/>
    <col min="9467" max="9467" width="10" style="90" customWidth="1"/>
    <col min="9468" max="9468" width="9" style="90" customWidth="1"/>
    <col min="9469" max="9469" width="10.5703125" style="90" customWidth="1"/>
    <col min="9470" max="9470" width="11.28515625" style="90" customWidth="1"/>
    <col min="9471" max="9471" width="17" style="90" customWidth="1"/>
    <col min="9472" max="9472" width="14.140625" style="90" customWidth="1"/>
    <col min="9473" max="9473" width="11.28515625" style="90" customWidth="1"/>
    <col min="9474" max="9474" width="10.140625" style="90" customWidth="1"/>
    <col min="9475" max="9475" width="8.85546875" style="90" customWidth="1"/>
    <col min="9476" max="9718" width="10.28515625" style="90"/>
    <col min="9719" max="9719" width="7.5703125" style="90" customWidth="1"/>
    <col min="9720" max="9720" width="21.85546875" style="90" customWidth="1"/>
    <col min="9721" max="9721" width="10.28515625" style="90"/>
    <col min="9722" max="9722" width="10.85546875" style="90" customWidth="1"/>
    <col min="9723" max="9723" width="10" style="90" customWidth="1"/>
    <col min="9724" max="9724" width="9" style="90" customWidth="1"/>
    <col min="9725" max="9725" width="10.5703125" style="90" customWidth="1"/>
    <col min="9726" max="9726" width="11.28515625" style="90" customWidth="1"/>
    <col min="9727" max="9727" width="17" style="90" customWidth="1"/>
    <col min="9728" max="9728" width="14.140625" style="90" customWidth="1"/>
    <col min="9729" max="9729" width="11.28515625" style="90" customWidth="1"/>
    <col min="9730" max="9730" width="10.140625" style="90" customWidth="1"/>
    <col min="9731" max="9731" width="8.85546875" style="90" customWidth="1"/>
    <col min="9732" max="9974" width="10.28515625" style="90"/>
    <col min="9975" max="9975" width="7.5703125" style="90" customWidth="1"/>
    <col min="9976" max="9976" width="21.85546875" style="90" customWidth="1"/>
    <col min="9977" max="9977" width="10.28515625" style="90"/>
    <col min="9978" max="9978" width="10.85546875" style="90" customWidth="1"/>
    <col min="9979" max="9979" width="10" style="90" customWidth="1"/>
    <col min="9980" max="9980" width="9" style="90" customWidth="1"/>
    <col min="9981" max="9981" width="10.5703125" style="90" customWidth="1"/>
    <col min="9982" max="9982" width="11.28515625" style="90" customWidth="1"/>
    <col min="9983" max="9983" width="17" style="90" customWidth="1"/>
    <col min="9984" max="9984" width="14.140625" style="90" customWidth="1"/>
    <col min="9985" max="9985" width="11.28515625" style="90" customWidth="1"/>
    <col min="9986" max="9986" width="10.140625" style="90" customWidth="1"/>
    <col min="9987" max="9987" width="8.85546875" style="90" customWidth="1"/>
    <col min="9988" max="10230" width="10.28515625" style="90"/>
    <col min="10231" max="10231" width="7.5703125" style="90" customWidth="1"/>
    <col min="10232" max="10232" width="21.85546875" style="90" customWidth="1"/>
    <col min="10233" max="10233" width="10.28515625" style="90"/>
    <col min="10234" max="10234" width="10.85546875" style="90" customWidth="1"/>
    <col min="10235" max="10235" width="10" style="90" customWidth="1"/>
    <col min="10236" max="10236" width="9" style="90" customWidth="1"/>
    <col min="10237" max="10237" width="10.5703125" style="90" customWidth="1"/>
    <col min="10238" max="10238" width="11.28515625" style="90" customWidth="1"/>
    <col min="10239" max="10239" width="17" style="90" customWidth="1"/>
    <col min="10240" max="10240" width="14.140625" style="90" customWidth="1"/>
    <col min="10241" max="10241" width="11.28515625" style="90" customWidth="1"/>
    <col min="10242" max="10242" width="10.140625" style="90" customWidth="1"/>
    <col min="10243" max="10243" width="8.85546875" style="90" customWidth="1"/>
    <col min="10244" max="10486" width="10.28515625" style="90"/>
    <col min="10487" max="10487" width="7.5703125" style="90" customWidth="1"/>
    <col min="10488" max="10488" width="21.85546875" style="90" customWidth="1"/>
    <col min="10489" max="10489" width="10.28515625" style="90"/>
    <col min="10490" max="10490" width="10.85546875" style="90" customWidth="1"/>
    <col min="10491" max="10491" width="10" style="90" customWidth="1"/>
    <col min="10492" max="10492" width="9" style="90" customWidth="1"/>
    <col min="10493" max="10493" width="10.5703125" style="90" customWidth="1"/>
    <col min="10494" max="10494" width="11.28515625" style="90" customWidth="1"/>
    <col min="10495" max="10495" width="17" style="90" customWidth="1"/>
    <col min="10496" max="10496" width="14.140625" style="90" customWidth="1"/>
    <col min="10497" max="10497" width="11.28515625" style="90" customWidth="1"/>
    <col min="10498" max="10498" width="10.140625" style="90" customWidth="1"/>
    <col min="10499" max="10499" width="8.85546875" style="90" customWidth="1"/>
    <col min="10500" max="10742" width="10.28515625" style="90"/>
    <col min="10743" max="10743" width="7.5703125" style="90" customWidth="1"/>
    <col min="10744" max="10744" width="21.85546875" style="90" customWidth="1"/>
    <col min="10745" max="10745" width="10.28515625" style="90"/>
    <col min="10746" max="10746" width="10.85546875" style="90" customWidth="1"/>
    <col min="10747" max="10747" width="10" style="90" customWidth="1"/>
    <col min="10748" max="10748" width="9" style="90" customWidth="1"/>
    <col min="10749" max="10749" width="10.5703125" style="90" customWidth="1"/>
    <col min="10750" max="10750" width="11.28515625" style="90" customWidth="1"/>
    <col min="10751" max="10751" width="17" style="90" customWidth="1"/>
    <col min="10752" max="10752" width="14.140625" style="90" customWidth="1"/>
    <col min="10753" max="10753" width="11.28515625" style="90" customWidth="1"/>
    <col min="10754" max="10754" width="10.140625" style="90" customWidth="1"/>
    <col min="10755" max="10755" width="8.85546875" style="90" customWidth="1"/>
    <col min="10756" max="10998" width="10.28515625" style="90"/>
    <col min="10999" max="10999" width="7.5703125" style="90" customWidth="1"/>
    <col min="11000" max="11000" width="21.85546875" style="90" customWidth="1"/>
    <col min="11001" max="11001" width="10.28515625" style="90"/>
    <col min="11002" max="11002" width="10.85546875" style="90" customWidth="1"/>
    <col min="11003" max="11003" width="10" style="90" customWidth="1"/>
    <col min="11004" max="11004" width="9" style="90" customWidth="1"/>
    <col min="11005" max="11005" width="10.5703125" style="90" customWidth="1"/>
    <col min="11006" max="11006" width="11.28515625" style="90" customWidth="1"/>
    <col min="11007" max="11007" width="17" style="90" customWidth="1"/>
    <col min="11008" max="11008" width="14.140625" style="90" customWidth="1"/>
    <col min="11009" max="11009" width="11.28515625" style="90" customWidth="1"/>
    <col min="11010" max="11010" width="10.140625" style="90" customWidth="1"/>
    <col min="11011" max="11011" width="8.85546875" style="90" customWidth="1"/>
    <col min="11012" max="11254" width="10.28515625" style="90"/>
    <col min="11255" max="11255" width="7.5703125" style="90" customWidth="1"/>
    <col min="11256" max="11256" width="21.85546875" style="90" customWidth="1"/>
    <col min="11257" max="11257" width="10.28515625" style="90"/>
    <col min="11258" max="11258" width="10.85546875" style="90" customWidth="1"/>
    <col min="11259" max="11259" width="10" style="90" customWidth="1"/>
    <col min="11260" max="11260" width="9" style="90" customWidth="1"/>
    <col min="11261" max="11261" width="10.5703125" style="90" customWidth="1"/>
    <col min="11262" max="11262" width="11.28515625" style="90" customWidth="1"/>
    <col min="11263" max="11263" width="17" style="90" customWidth="1"/>
    <col min="11264" max="11264" width="14.140625" style="90" customWidth="1"/>
    <col min="11265" max="11265" width="11.28515625" style="90" customWidth="1"/>
    <col min="11266" max="11266" width="10.140625" style="90" customWidth="1"/>
    <col min="11267" max="11267" width="8.85546875" style="90" customWidth="1"/>
    <col min="11268" max="11510" width="10.28515625" style="90"/>
    <col min="11511" max="11511" width="7.5703125" style="90" customWidth="1"/>
    <col min="11512" max="11512" width="21.85546875" style="90" customWidth="1"/>
    <col min="11513" max="11513" width="10.28515625" style="90"/>
    <col min="11514" max="11514" width="10.85546875" style="90" customWidth="1"/>
    <col min="11515" max="11515" width="10" style="90" customWidth="1"/>
    <col min="11516" max="11516" width="9" style="90" customWidth="1"/>
    <col min="11517" max="11517" width="10.5703125" style="90" customWidth="1"/>
    <col min="11518" max="11518" width="11.28515625" style="90" customWidth="1"/>
    <col min="11519" max="11519" width="17" style="90" customWidth="1"/>
    <col min="11520" max="11520" width="14.140625" style="90" customWidth="1"/>
    <col min="11521" max="11521" width="11.28515625" style="90" customWidth="1"/>
    <col min="11522" max="11522" width="10.140625" style="90" customWidth="1"/>
    <col min="11523" max="11523" width="8.85546875" style="90" customWidth="1"/>
    <col min="11524" max="11766" width="10.28515625" style="90"/>
    <col min="11767" max="11767" width="7.5703125" style="90" customWidth="1"/>
    <col min="11768" max="11768" width="21.85546875" style="90" customWidth="1"/>
    <col min="11769" max="11769" width="10.28515625" style="90"/>
    <col min="11770" max="11770" width="10.85546875" style="90" customWidth="1"/>
    <col min="11771" max="11771" width="10" style="90" customWidth="1"/>
    <col min="11772" max="11772" width="9" style="90" customWidth="1"/>
    <col min="11773" max="11773" width="10.5703125" style="90" customWidth="1"/>
    <col min="11774" max="11774" width="11.28515625" style="90" customWidth="1"/>
    <col min="11775" max="11775" width="17" style="90" customWidth="1"/>
    <col min="11776" max="11776" width="14.140625" style="90" customWidth="1"/>
    <col min="11777" max="11777" width="11.28515625" style="90" customWidth="1"/>
    <col min="11778" max="11778" width="10.140625" style="90" customWidth="1"/>
    <col min="11779" max="11779" width="8.85546875" style="90" customWidth="1"/>
    <col min="11780" max="12022" width="10.28515625" style="90"/>
    <col min="12023" max="12023" width="7.5703125" style="90" customWidth="1"/>
    <col min="12024" max="12024" width="21.85546875" style="90" customWidth="1"/>
    <col min="12025" max="12025" width="10.28515625" style="90"/>
    <col min="12026" max="12026" width="10.85546875" style="90" customWidth="1"/>
    <col min="12027" max="12027" width="10" style="90" customWidth="1"/>
    <col min="12028" max="12028" width="9" style="90" customWidth="1"/>
    <col min="12029" max="12029" width="10.5703125" style="90" customWidth="1"/>
    <col min="12030" max="12030" width="11.28515625" style="90" customWidth="1"/>
    <col min="12031" max="12031" width="17" style="90" customWidth="1"/>
    <col min="12032" max="12032" width="14.140625" style="90" customWidth="1"/>
    <col min="12033" max="12033" width="11.28515625" style="90" customWidth="1"/>
    <col min="12034" max="12034" width="10.140625" style="90" customWidth="1"/>
    <col min="12035" max="12035" width="8.85546875" style="90" customWidth="1"/>
    <col min="12036" max="12278" width="10.28515625" style="90"/>
    <col min="12279" max="12279" width="7.5703125" style="90" customWidth="1"/>
    <col min="12280" max="12280" width="21.85546875" style="90" customWidth="1"/>
    <col min="12281" max="12281" width="10.28515625" style="90"/>
    <col min="12282" max="12282" width="10.85546875" style="90" customWidth="1"/>
    <col min="12283" max="12283" width="10" style="90" customWidth="1"/>
    <col min="12284" max="12284" width="9" style="90" customWidth="1"/>
    <col min="12285" max="12285" width="10.5703125" style="90" customWidth="1"/>
    <col min="12286" max="12286" width="11.28515625" style="90" customWidth="1"/>
    <col min="12287" max="12287" width="17" style="90" customWidth="1"/>
    <col min="12288" max="12288" width="14.140625" style="90" customWidth="1"/>
    <col min="12289" max="12289" width="11.28515625" style="90" customWidth="1"/>
    <col min="12290" max="12290" width="10.140625" style="90" customWidth="1"/>
    <col min="12291" max="12291" width="8.85546875" style="90" customWidth="1"/>
    <col min="12292" max="12534" width="10.28515625" style="90"/>
    <col min="12535" max="12535" width="7.5703125" style="90" customWidth="1"/>
    <col min="12536" max="12536" width="21.85546875" style="90" customWidth="1"/>
    <col min="12537" max="12537" width="10.28515625" style="90"/>
    <col min="12538" max="12538" width="10.85546875" style="90" customWidth="1"/>
    <col min="12539" max="12539" width="10" style="90" customWidth="1"/>
    <col min="12540" max="12540" width="9" style="90" customWidth="1"/>
    <col min="12541" max="12541" width="10.5703125" style="90" customWidth="1"/>
    <col min="12542" max="12542" width="11.28515625" style="90" customWidth="1"/>
    <col min="12543" max="12543" width="17" style="90" customWidth="1"/>
    <col min="12544" max="12544" width="14.140625" style="90" customWidth="1"/>
    <col min="12545" max="12545" width="11.28515625" style="90" customWidth="1"/>
    <col min="12546" max="12546" width="10.140625" style="90" customWidth="1"/>
    <col min="12547" max="12547" width="8.85546875" style="90" customWidth="1"/>
    <col min="12548" max="12790" width="10.28515625" style="90"/>
    <col min="12791" max="12791" width="7.5703125" style="90" customWidth="1"/>
    <col min="12792" max="12792" width="21.85546875" style="90" customWidth="1"/>
    <col min="12793" max="12793" width="10.28515625" style="90"/>
    <col min="12794" max="12794" width="10.85546875" style="90" customWidth="1"/>
    <col min="12795" max="12795" width="10" style="90" customWidth="1"/>
    <col min="12796" max="12796" width="9" style="90" customWidth="1"/>
    <col min="12797" max="12797" width="10.5703125" style="90" customWidth="1"/>
    <col min="12798" max="12798" width="11.28515625" style="90" customWidth="1"/>
    <col min="12799" max="12799" width="17" style="90" customWidth="1"/>
    <col min="12800" max="12800" width="14.140625" style="90" customWidth="1"/>
    <col min="12801" max="12801" width="11.28515625" style="90" customWidth="1"/>
    <col min="12802" max="12802" width="10.140625" style="90" customWidth="1"/>
    <col min="12803" max="12803" width="8.85546875" style="90" customWidth="1"/>
    <col min="12804" max="13046" width="10.28515625" style="90"/>
    <col min="13047" max="13047" width="7.5703125" style="90" customWidth="1"/>
    <col min="13048" max="13048" width="21.85546875" style="90" customWidth="1"/>
    <col min="13049" max="13049" width="10.28515625" style="90"/>
    <col min="13050" max="13050" width="10.85546875" style="90" customWidth="1"/>
    <col min="13051" max="13051" width="10" style="90" customWidth="1"/>
    <col min="13052" max="13052" width="9" style="90" customWidth="1"/>
    <col min="13053" max="13053" width="10.5703125" style="90" customWidth="1"/>
    <col min="13054" max="13054" width="11.28515625" style="90" customWidth="1"/>
    <col min="13055" max="13055" width="17" style="90" customWidth="1"/>
    <col min="13056" max="13056" width="14.140625" style="90" customWidth="1"/>
    <col min="13057" max="13057" width="11.28515625" style="90" customWidth="1"/>
    <col min="13058" max="13058" width="10.140625" style="90" customWidth="1"/>
    <col min="13059" max="13059" width="8.85546875" style="90" customWidth="1"/>
    <col min="13060" max="13302" width="10.28515625" style="90"/>
    <col min="13303" max="13303" width="7.5703125" style="90" customWidth="1"/>
    <col min="13304" max="13304" width="21.85546875" style="90" customWidth="1"/>
    <col min="13305" max="13305" width="10.28515625" style="90"/>
    <col min="13306" max="13306" width="10.85546875" style="90" customWidth="1"/>
    <col min="13307" max="13307" width="10" style="90" customWidth="1"/>
    <col min="13308" max="13308" width="9" style="90" customWidth="1"/>
    <col min="13309" max="13309" width="10.5703125" style="90" customWidth="1"/>
    <col min="13310" max="13310" width="11.28515625" style="90" customWidth="1"/>
    <col min="13311" max="13311" width="17" style="90" customWidth="1"/>
    <col min="13312" max="13312" width="14.140625" style="90" customWidth="1"/>
    <col min="13313" max="13313" width="11.28515625" style="90" customWidth="1"/>
    <col min="13314" max="13314" width="10.140625" style="90" customWidth="1"/>
    <col min="13315" max="13315" width="8.85546875" style="90" customWidth="1"/>
    <col min="13316" max="13558" width="10.28515625" style="90"/>
    <col min="13559" max="13559" width="7.5703125" style="90" customWidth="1"/>
    <col min="13560" max="13560" width="21.85546875" style="90" customWidth="1"/>
    <col min="13561" max="13561" width="10.28515625" style="90"/>
    <col min="13562" max="13562" width="10.85546875" style="90" customWidth="1"/>
    <col min="13563" max="13563" width="10" style="90" customWidth="1"/>
    <col min="13564" max="13564" width="9" style="90" customWidth="1"/>
    <col min="13565" max="13565" width="10.5703125" style="90" customWidth="1"/>
    <col min="13566" max="13566" width="11.28515625" style="90" customWidth="1"/>
    <col min="13567" max="13567" width="17" style="90" customWidth="1"/>
    <col min="13568" max="13568" width="14.140625" style="90" customWidth="1"/>
    <col min="13569" max="13569" width="11.28515625" style="90" customWidth="1"/>
    <col min="13570" max="13570" width="10.140625" style="90" customWidth="1"/>
    <col min="13571" max="13571" width="8.85546875" style="90" customWidth="1"/>
    <col min="13572" max="13814" width="10.28515625" style="90"/>
    <col min="13815" max="13815" width="7.5703125" style="90" customWidth="1"/>
    <col min="13816" max="13816" width="21.85546875" style="90" customWidth="1"/>
    <col min="13817" max="13817" width="10.28515625" style="90"/>
    <col min="13818" max="13818" width="10.85546875" style="90" customWidth="1"/>
    <col min="13819" max="13819" width="10" style="90" customWidth="1"/>
    <col min="13820" max="13820" width="9" style="90" customWidth="1"/>
    <col min="13821" max="13821" width="10.5703125" style="90" customWidth="1"/>
    <col min="13822" max="13822" width="11.28515625" style="90" customWidth="1"/>
    <col min="13823" max="13823" width="17" style="90" customWidth="1"/>
    <col min="13824" max="13824" width="14.140625" style="90" customWidth="1"/>
    <col min="13825" max="13825" width="11.28515625" style="90" customWidth="1"/>
    <col min="13826" max="13826" width="10.140625" style="90" customWidth="1"/>
    <col min="13827" max="13827" width="8.85546875" style="90" customWidth="1"/>
    <col min="13828" max="14070" width="10.28515625" style="90"/>
    <col min="14071" max="14071" width="7.5703125" style="90" customWidth="1"/>
    <col min="14072" max="14072" width="21.85546875" style="90" customWidth="1"/>
    <col min="14073" max="14073" width="10.28515625" style="90"/>
    <col min="14074" max="14074" width="10.85546875" style="90" customWidth="1"/>
    <col min="14075" max="14075" width="10" style="90" customWidth="1"/>
    <col min="14076" max="14076" width="9" style="90" customWidth="1"/>
    <col min="14077" max="14077" width="10.5703125" style="90" customWidth="1"/>
    <col min="14078" max="14078" width="11.28515625" style="90" customWidth="1"/>
    <col min="14079" max="14079" width="17" style="90" customWidth="1"/>
    <col min="14080" max="14080" width="14.140625" style="90" customWidth="1"/>
    <col min="14081" max="14081" width="11.28515625" style="90" customWidth="1"/>
    <col min="14082" max="14082" width="10.140625" style="90" customWidth="1"/>
    <col min="14083" max="14083" width="8.85546875" style="90" customWidth="1"/>
    <col min="14084" max="14326" width="10.28515625" style="90"/>
    <col min="14327" max="14327" width="7.5703125" style="90" customWidth="1"/>
    <col min="14328" max="14328" width="21.85546875" style="90" customWidth="1"/>
    <col min="14329" max="14329" width="10.28515625" style="90"/>
    <col min="14330" max="14330" width="10.85546875" style="90" customWidth="1"/>
    <col min="14331" max="14331" width="10" style="90" customWidth="1"/>
    <col min="14332" max="14332" width="9" style="90" customWidth="1"/>
    <col min="14333" max="14333" width="10.5703125" style="90" customWidth="1"/>
    <col min="14334" max="14334" width="11.28515625" style="90" customWidth="1"/>
    <col min="14335" max="14335" width="17" style="90" customWidth="1"/>
    <col min="14336" max="14336" width="14.140625" style="90" customWidth="1"/>
    <col min="14337" max="14337" width="11.28515625" style="90" customWidth="1"/>
    <col min="14338" max="14338" width="10.140625" style="90" customWidth="1"/>
    <col min="14339" max="14339" width="8.85546875" style="90" customWidth="1"/>
    <col min="14340" max="14582" width="10.28515625" style="90"/>
    <col min="14583" max="14583" width="7.5703125" style="90" customWidth="1"/>
    <col min="14584" max="14584" width="21.85546875" style="90" customWidth="1"/>
    <col min="14585" max="14585" width="10.28515625" style="90"/>
    <col min="14586" max="14586" width="10.85546875" style="90" customWidth="1"/>
    <col min="14587" max="14587" width="10" style="90" customWidth="1"/>
    <col min="14588" max="14588" width="9" style="90" customWidth="1"/>
    <col min="14589" max="14589" width="10.5703125" style="90" customWidth="1"/>
    <col min="14590" max="14590" width="11.28515625" style="90" customWidth="1"/>
    <col min="14591" max="14591" width="17" style="90" customWidth="1"/>
    <col min="14592" max="14592" width="14.140625" style="90" customWidth="1"/>
    <col min="14593" max="14593" width="11.28515625" style="90" customWidth="1"/>
    <col min="14594" max="14594" width="10.140625" style="90" customWidth="1"/>
    <col min="14595" max="14595" width="8.85546875" style="90" customWidth="1"/>
    <col min="14596" max="14838" width="10.28515625" style="90"/>
    <col min="14839" max="14839" width="7.5703125" style="90" customWidth="1"/>
    <col min="14840" max="14840" width="21.85546875" style="90" customWidth="1"/>
    <col min="14841" max="14841" width="10.28515625" style="90"/>
    <col min="14842" max="14842" width="10.85546875" style="90" customWidth="1"/>
    <col min="14843" max="14843" width="10" style="90" customWidth="1"/>
    <col min="14844" max="14844" width="9" style="90" customWidth="1"/>
    <col min="14845" max="14845" width="10.5703125" style="90" customWidth="1"/>
    <col min="14846" max="14846" width="11.28515625" style="90" customWidth="1"/>
    <col min="14847" max="14847" width="17" style="90" customWidth="1"/>
    <col min="14848" max="14848" width="14.140625" style="90" customWidth="1"/>
    <col min="14849" max="14849" width="11.28515625" style="90" customWidth="1"/>
    <col min="14850" max="14850" width="10.140625" style="90" customWidth="1"/>
    <col min="14851" max="14851" width="8.85546875" style="90" customWidth="1"/>
    <col min="14852" max="15094" width="10.28515625" style="90"/>
    <col min="15095" max="15095" width="7.5703125" style="90" customWidth="1"/>
    <col min="15096" max="15096" width="21.85546875" style="90" customWidth="1"/>
    <col min="15097" max="15097" width="10.28515625" style="90"/>
    <col min="15098" max="15098" width="10.85546875" style="90" customWidth="1"/>
    <col min="15099" max="15099" width="10" style="90" customWidth="1"/>
    <col min="15100" max="15100" width="9" style="90" customWidth="1"/>
    <col min="15101" max="15101" width="10.5703125" style="90" customWidth="1"/>
    <col min="15102" max="15102" width="11.28515625" style="90" customWidth="1"/>
    <col min="15103" max="15103" width="17" style="90" customWidth="1"/>
    <col min="15104" max="15104" width="14.140625" style="90" customWidth="1"/>
    <col min="15105" max="15105" width="11.28515625" style="90" customWidth="1"/>
    <col min="15106" max="15106" width="10.140625" style="90" customWidth="1"/>
    <col min="15107" max="15107" width="8.85546875" style="90" customWidth="1"/>
    <col min="15108" max="15350" width="10.28515625" style="90"/>
    <col min="15351" max="15351" width="7.5703125" style="90" customWidth="1"/>
    <col min="15352" max="15352" width="21.85546875" style="90" customWidth="1"/>
    <col min="15353" max="15353" width="10.28515625" style="90"/>
    <col min="15354" max="15354" width="10.85546875" style="90" customWidth="1"/>
    <col min="15355" max="15355" width="10" style="90" customWidth="1"/>
    <col min="15356" max="15356" width="9" style="90" customWidth="1"/>
    <col min="15357" max="15357" width="10.5703125" style="90" customWidth="1"/>
    <col min="15358" max="15358" width="11.28515625" style="90" customWidth="1"/>
    <col min="15359" max="15359" width="17" style="90" customWidth="1"/>
    <col min="15360" max="15360" width="14.140625" style="90" customWidth="1"/>
    <col min="15361" max="15361" width="11.28515625" style="90" customWidth="1"/>
    <col min="15362" max="15362" width="10.140625" style="90" customWidth="1"/>
    <col min="15363" max="15363" width="8.85546875" style="90" customWidth="1"/>
    <col min="15364" max="15606" width="10.28515625" style="90"/>
    <col min="15607" max="15607" width="7.5703125" style="90" customWidth="1"/>
    <col min="15608" max="15608" width="21.85546875" style="90" customWidth="1"/>
    <col min="15609" max="15609" width="10.28515625" style="90"/>
    <col min="15610" max="15610" width="10.85546875" style="90" customWidth="1"/>
    <col min="15611" max="15611" width="10" style="90" customWidth="1"/>
    <col min="15612" max="15612" width="9" style="90" customWidth="1"/>
    <col min="15613" max="15613" width="10.5703125" style="90" customWidth="1"/>
    <col min="15614" max="15614" width="11.28515625" style="90" customWidth="1"/>
    <col min="15615" max="15615" width="17" style="90" customWidth="1"/>
    <col min="15616" max="15616" width="14.140625" style="90" customWidth="1"/>
    <col min="15617" max="15617" width="11.28515625" style="90" customWidth="1"/>
    <col min="15618" max="15618" width="10.140625" style="90" customWidth="1"/>
    <col min="15619" max="15619" width="8.85546875" style="90" customWidth="1"/>
    <col min="15620" max="15862" width="10.28515625" style="90"/>
    <col min="15863" max="15863" width="7.5703125" style="90" customWidth="1"/>
    <col min="15864" max="15864" width="21.85546875" style="90" customWidth="1"/>
    <col min="15865" max="15865" width="10.28515625" style="90"/>
    <col min="15866" max="15866" width="10.85546875" style="90" customWidth="1"/>
    <col min="15867" max="15867" width="10" style="90" customWidth="1"/>
    <col min="15868" max="15868" width="9" style="90" customWidth="1"/>
    <col min="15869" max="15869" width="10.5703125" style="90" customWidth="1"/>
    <col min="15870" max="15870" width="11.28515625" style="90" customWidth="1"/>
    <col min="15871" max="15871" width="17" style="90" customWidth="1"/>
    <col min="15872" max="15872" width="14.140625" style="90" customWidth="1"/>
    <col min="15873" max="15873" width="11.28515625" style="90" customWidth="1"/>
    <col min="15874" max="15874" width="10.140625" style="90" customWidth="1"/>
    <col min="15875" max="15875" width="8.85546875" style="90" customWidth="1"/>
    <col min="15876" max="16118" width="10.28515625" style="90"/>
    <col min="16119" max="16119" width="7.5703125" style="90" customWidth="1"/>
    <col min="16120" max="16120" width="21.85546875" style="90" customWidth="1"/>
    <col min="16121" max="16121" width="10.28515625" style="90"/>
    <col min="16122" max="16122" width="10.85546875" style="90" customWidth="1"/>
    <col min="16123" max="16123" width="10" style="90" customWidth="1"/>
    <col min="16124" max="16124" width="9" style="90" customWidth="1"/>
    <col min="16125" max="16125" width="10.5703125" style="90" customWidth="1"/>
    <col min="16126" max="16126" width="11.28515625" style="90" customWidth="1"/>
    <col min="16127" max="16127" width="17" style="90" customWidth="1"/>
    <col min="16128" max="16128" width="14.140625" style="90" customWidth="1"/>
    <col min="16129" max="16129" width="11.28515625" style="90" customWidth="1"/>
    <col min="16130" max="16130" width="10.140625" style="90" customWidth="1"/>
    <col min="16131" max="16131" width="8.85546875" style="90" customWidth="1"/>
    <col min="16132" max="16384" width="10.28515625" style="90"/>
  </cols>
  <sheetData>
    <row r="1" spans="1:6" ht="22.5" customHeight="1" x14ac:dyDescent="0.25">
      <c r="A1" s="132" t="s">
        <v>124</v>
      </c>
      <c r="B1" s="132"/>
      <c r="C1" s="132"/>
      <c r="D1" s="132"/>
      <c r="E1" s="132"/>
      <c r="F1" s="132"/>
    </row>
    <row r="2" spans="1:6" ht="42" customHeight="1" x14ac:dyDescent="0.25">
      <c r="A2" s="132" t="s">
        <v>133</v>
      </c>
      <c r="B2" s="132"/>
      <c r="C2" s="132"/>
      <c r="D2" s="132"/>
      <c r="E2" s="132"/>
      <c r="F2" s="132"/>
    </row>
    <row r="3" spans="1:6" ht="18.75" x14ac:dyDescent="0.3">
      <c r="A3" s="133" t="s">
        <v>129</v>
      </c>
      <c r="B3" s="133"/>
      <c r="C3" s="133"/>
      <c r="D3" s="133"/>
      <c r="E3" s="133"/>
      <c r="F3" s="133"/>
    </row>
    <row r="4" spans="1:6" ht="21" customHeight="1" x14ac:dyDescent="0.25">
      <c r="A4" s="134" t="s">
        <v>122</v>
      </c>
      <c r="B4" s="134"/>
      <c r="C4" s="134"/>
      <c r="D4" s="134"/>
      <c r="E4" s="134"/>
      <c r="F4" s="134"/>
    </row>
    <row r="5" spans="1:6" ht="79.5" customHeight="1" x14ac:dyDescent="0.25">
      <c r="A5" s="110" t="s">
        <v>23</v>
      </c>
      <c r="B5" s="110" t="s">
        <v>112</v>
      </c>
      <c r="C5" s="110" t="s">
        <v>125</v>
      </c>
      <c r="D5" s="110" t="s">
        <v>134</v>
      </c>
      <c r="E5" s="111" t="s">
        <v>128</v>
      </c>
      <c r="F5" s="111" t="s">
        <v>127</v>
      </c>
    </row>
    <row r="6" spans="1:6" s="101" customFormat="1" ht="36" customHeight="1" x14ac:dyDescent="0.25">
      <c r="A6" s="103">
        <v>1</v>
      </c>
      <c r="B6" s="104" t="s">
        <v>113</v>
      </c>
      <c r="C6" s="103">
        <v>13</v>
      </c>
      <c r="D6" s="103">
        <v>39</v>
      </c>
      <c r="E6" s="106" t="s">
        <v>120</v>
      </c>
      <c r="F6" s="106" t="s">
        <v>126</v>
      </c>
    </row>
    <row r="7" spans="1:6" s="102" customFormat="1" ht="36" customHeight="1" x14ac:dyDescent="0.25">
      <c r="A7" s="103">
        <v>2</v>
      </c>
      <c r="B7" s="105" t="s">
        <v>114</v>
      </c>
      <c r="C7" s="106">
        <v>15</v>
      </c>
      <c r="D7" s="107">
        <v>45</v>
      </c>
      <c r="E7" s="107"/>
      <c r="F7" s="109"/>
    </row>
    <row r="8" spans="1:6" s="102" customFormat="1" ht="36" customHeight="1" x14ac:dyDescent="0.25">
      <c r="A8" s="103">
        <v>3</v>
      </c>
      <c r="B8" s="105" t="s">
        <v>117</v>
      </c>
      <c r="C8" s="106">
        <v>6</v>
      </c>
      <c r="D8" s="107">
        <v>18</v>
      </c>
      <c r="E8" s="107"/>
      <c r="F8" s="109"/>
    </row>
    <row r="9" spans="1:6" s="102" customFormat="1" ht="36" customHeight="1" x14ac:dyDescent="0.25">
      <c r="A9" s="103">
        <v>4</v>
      </c>
      <c r="B9" s="105" t="s">
        <v>115</v>
      </c>
      <c r="C9" s="106">
        <v>6</v>
      </c>
      <c r="D9" s="107">
        <v>18</v>
      </c>
      <c r="E9" s="107"/>
      <c r="F9" s="109"/>
    </row>
    <row r="10" spans="1:6" s="102" customFormat="1" ht="36" customHeight="1" x14ac:dyDescent="0.25">
      <c r="A10" s="103">
        <v>5</v>
      </c>
      <c r="B10" s="105" t="s">
        <v>116</v>
      </c>
      <c r="C10" s="106">
        <v>8</v>
      </c>
      <c r="D10" s="107">
        <v>24</v>
      </c>
      <c r="E10" s="107"/>
      <c r="F10" s="109"/>
    </row>
    <row r="11" spans="1:6" s="102" customFormat="1" ht="45" customHeight="1" x14ac:dyDescent="0.25">
      <c r="A11" s="103">
        <v>6</v>
      </c>
      <c r="B11" s="105" t="s">
        <v>118</v>
      </c>
      <c r="C11" s="106">
        <v>10</v>
      </c>
      <c r="D11" s="107">
        <v>30</v>
      </c>
      <c r="E11" s="112" t="s">
        <v>121</v>
      </c>
      <c r="F11" s="114" t="s">
        <v>131</v>
      </c>
    </row>
    <row r="12" spans="1:6" s="102" customFormat="1" ht="45" customHeight="1" x14ac:dyDescent="0.25">
      <c r="A12" s="103">
        <v>7</v>
      </c>
      <c r="B12" s="105" t="s">
        <v>119</v>
      </c>
      <c r="C12" s="106">
        <v>13</v>
      </c>
      <c r="D12" s="107">
        <v>39</v>
      </c>
      <c r="E12" s="114" t="s">
        <v>130</v>
      </c>
      <c r="F12" s="114" t="s">
        <v>132</v>
      </c>
    </row>
    <row r="13" spans="1:6" ht="36.75" customHeight="1" x14ac:dyDescent="0.25">
      <c r="A13" s="109"/>
      <c r="B13" s="113" t="s">
        <v>123</v>
      </c>
      <c r="C13" s="115">
        <f>SUM(C6:C12)</f>
        <v>71</v>
      </c>
      <c r="D13" s="113" t="s">
        <v>135</v>
      </c>
      <c r="E13" s="108"/>
      <c r="F13" s="108"/>
    </row>
    <row r="84" spans="3:4" ht="15" x14ac:dyDescent="0.25">
      <c r="C84" s="90"/>
      <c r="D84" s="90"/>
    </row>
  </sheetData>
  <mergeCells count="4">
    <mergeCell ref="A1:F1"/>
    <mergeCell ref="A2:F2"/>
    <mergeCell ref="A3:F3"/>
    <mergeCell ref="A4:F4"/>
  </mergeCells>
  <pageMargins left="0.47244094488188981" right="0.43307086614173229"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Khái toán kp lĩnh vực VH</vt:lpstr>
      <vt:lpstr>Biểu 1 xây mới NVH XÃ</vt:lpstr>
      <vt:lpstr>Biểu 2 Nâng cấp NVH xã</vt:lpstr>
      <vt:lpstr>Thống kê đội VNQC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2022-02-11T07:05:48Z</cp:lastPrinted>
  <dcterms:created xsi:type="dcterms:W3CDTF">2021-11-13T07:59:40Z</dcterms:created>
  <dcterms:modified xsi:type="dcterms:W3CDTF">2022-02-11T07:06:27Z</dcterms:modified>
</cp:coreProperties>
</file>